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0" windowWidth="28800" windowHeight="11745" tabRatio="713" activeTab="0"/>
  </bookViews>
  <sheets>
    <sheet name="Vieheinheitenberechnung" sheetId="1" r:id="rId1"/>
    <sheet name="Vorlage Bestandsermittlung" sheetId="2" r:id="rId2"/>
    <sheet name="Vorlage Bestand Legehennen" sheetId="3" r:id="rId3"/>
    <sheet name="Vorlage Jahresproduktion" sheetId="4" r:id="rId4"/>
    <sheet name="Tabelle3" sheetId="5" r:id="rId5"/>
  </sheets>
  <externalReferences>
    <externalReference r:id="rId8"/>
  </externalReferences>
  <definedNames>
    <definedName name="AZ_Stueck" localSheetId="3">#REF!</definedName>
    <definedName name="AZ_Stueck">#REF!</definedName>
    <definedName name="Berater">'[1]Grundvorgaben'!$C$10</definedName>
    <definedName name="DatumBeginn">'Vieheinheitenberechnung'!$H$16</definedName>
    <definedName name="DatumEnde">'Vieheinheitenberechnung'!#REF!</definedName>
    <definedName name="_xlnm.Print_Area" localSheetId="0">'Vieheinheitenberechnung'!$B$1:$F$66</definedName>
    <definedName name="ha">'Vieheinheitenberechnung'!$C$50</definedName>
    <definedName name="Jungviehm1" localSheetId="3">#REF!</definedName>
    <definedName name="Jungviehm1">#REF!</definedName>
    <definedName name="Jungviehm2" localSheetId="3">#REF!</definedName>
    <definedName name="Jungviehm2">#REF!</definedName>
    <definedName name="Jungviehw1" localSheetId="3">#REF!</definedName>
    <definedName name="Jungviehw1">#REF!</definedName>
    <definedName name="Jungviehw2" localSheetId="3">#REF!</definedName>
    <definedName name="Jungviehw2">#REF!</definedName>
    <definedName name="Kalbin" localSheetId="3">#REF!</definedName>
    <definedName name="Kalbin">#REF!</definedName>
    <definedName name="Kalbw" localSheetId="3">#REF!</definedName>
    <definedName name="Kalbw">#REF!</definedName>
    <definedName name="Name">'[1]Grundvorgaben'!$C$5</definedName>
    <definedName name="plz">'[1]Grundvorgaben'!$C$7</definedName>
    <definedName name="RLN">'[1]Grundvorgaben'!$C$19</definedName>
    <definedName name="Stier" localSheetId="3">#REF!</definedName>
    <definedName name="Stier">#REF!</definedName>
    <definedName name="SummeRinder" localSheetId="3">#REF!</definedName>
    <definedName name="SummeRinder">#REF!</definedName>
    <definedName name="VE">'[1]Tierliste'!$C$89</definedName>
    <definedName name="wrn.sdf." hidden="1">{"Eingabe Tierhaltung",#N/A,FALSE,"Bodennutzung"}</definedName>
    <definedName name="Z_F709A92D_AA2C_4907_B4C2_9592A645F3E8_.wvu.PrintArea" localSheetId="0" hidden="1">'Vieheinheitenberechnung'!$A$1:$F$66</definedName>
    <definedName name="Z_F709A92D_AA2C_4907_B4C2_9592A645F3E8_.wvu.Rows" localSheetId="0" hidden="1">'Vieheinheitenberechnung'!$16:$20,'Vieheinheitenberechnung'!$22:$26,'Vieheinheitenberechnung'!$28:$32,'Vieheinheitenberechnung'!$34:$36,'Vieheinheitenberechnung'!$38:$40,'Vieheinheitenberechnung'!$42:$43,'Vieheinheitenberechnung'!$45:$45,'Vieheinheitenberechnung'!$73:$88</definedName>
  </definedNames>
  <calcPr fullCalcOnLoad="1"/>
</workbook>
</file>

<file path=xl/comments1.xml><?xml version="1.0" encoding="utf-8"?>
<comments xmlns="http://schemas.openxmlformats.org/spreadsheetml/2006/main">
  <authors>
    <author>Franz Hunger</author>
  </authors>
  <commentList>
    <comment ref="B35" authorId="0">
      <text>
        <r>
          <rPr>
            <sz val="8"/>
            <rFont val="Tahoma"/>
            <family val="2"/>
          </rPr>
          <t>Junghennen sind ab Einstallung am Legehennenbetrieb zu den Legehennen zu zählen</t>
        </r>
      </text>
    </comment>
    <comment ref="B13" authorId="0">
      <text>
        <r>
          <rPr>
            <b/>
            <sz val="8"/>
            <rFont val="Tahoma"/>
            <family val="2"/>
          </rPr>
          <t xml:space="preserve">Kleinpferde: </t>
        </r>
        <r>
          <rPr>
            <sz val="8"/>
            <rFont val="Tahoma"/>
            <family val="2"/>
          </rPr>
          <t>Pferde bis zu einer Widerristhöhe von 1,2 m</t>
        </r>
      </text>
    </comment>
    <comment ref="B28" authorId="0">
      <text>
        <r>
          <rPr>
            <b/>
            <sz val="8"/>
            <rFont val="Tahoma"/>
            <family val="2"/>
          </rPr>
          <t xml:space="preserve">Verkauf von Babyferkel: </t>
        </r>
        <r>
          <rPr>
            <sz val="8"/>
            <rFont val="Tahoma"/>
            <family val="2"/>
          </rPr>
          <t xml:space="preserve">verkaufte Babyferkel (Ferkel nach dem Absetzsen unter 10 kg) sind nicht zu erfassen; diese sind mit den Zuchtsauen abgedeckt
</t>
        </r>
      </text>
    </comment>
    <comment ref="B30" authorId="0">
      <text>
        <r>
          <rPr>
            <sz val="8"/>
            <rFont val="Tahoma"/>
            <family val="2"/>
          </rPr>
          <t>... auch Mastschweine aus zugekauften Babyferkel</t>
        </r>
      </text>
    </comment>
    <comment ref="B25" authorId="0">
      <text>
        <r>
          <rPr>
            <sz val="8"/>
            <rFont val="Tahoma"/>
            <family val="2"/>
          </rPr>
          <t>Ziegen (Kitze) unter einem Alter von 6 Monaten sind nicht zu erklären</t>
        </r>
      </text>
    </comment>
    <comment ref="B31" authorId="0">
      <text>
        <r>
          <rPr>
            <b/>
            <sz val="8"/>
            <rFont val="Tahoma"/>
            <family val="2"/>
          </rPr>
          <t xml:space="preserve">weibliche Zuchtschweine (ungedeckt, gedeckt) bis zum ersten Abferkeln; </t>
        </r>
        <r>
          <rPr>
            <sz val="8"/>
            <rFont val="Tahoma"/>
            <family val="2"/>
          </rPr>
          <t xml:space="preserve">
auch Eigenrmontierung ist anzugeben
zugekaufte Jungsauen (ungedeckt, gedeckt) sind nicht zu erfassen
</t>
        </r>
      </text>
    </comment>
    <comment ref="B32" authorId="0">
      <text>
        <r>
          <rPr>
            <b/>
            <sz val="8"/>
            <rFont val="Tahoma"/>
            <family val="2"/>
          </rPr>
          <t>Weibliche Zuchtschweine  ab dem ersten Abferkeln</t>
        </r>
        <r>
          <rPr>
            <sz val="8"/>
            <rFont val="Tahoma"/>
            <family val="2"/>
          </rPr>
          <t xml:space="preserve">
</t>
        </r>
      </text>
    </comment>
  </commentList>
</comments>
</file>

<file path=xl/sharedStrings.xml><?xml version="1.0" encoding="utf-8"?>
<sst xmlns="http://schemas.openxmlformats.org/spreadsheetml/2006/main" count="188" uniqueCount="138">
  <si>
    <t>Tierart</t>
  </si>
  <si>
    <t>Pferde:</t>
  </si>
  <si>
    <t>Rinder:</t>
  </si>
  <si>
    <t xml:space="preserve"> </t>
  </si>
  <si>
    <t>Schweine:</t>
  </si>
  <si>
    <t>ha</t>
  </si>
  <si>
    <t>Normalunterstellung</t>
  </si>
  <si>
    <t>bis 10 ha</t>
  </si>
  <si>
    <t>10 bis 20 ha</t>
  </si>
  <si>
    <t>über 20 ha</t>
  </si>
  <si>
    <t>Summe</t>
  </si>
  <si>
    <t>20 bis 30 ha</t>
  </si>
  <si>
    <t>30 bis 40 ha</t>
  </si>
  <si>
    <t>40 bis 50 ha</t>
  </si>
  <si>
    <t>über 50 ha</t>
  </si>
  <si>
    <t>Maximalunterstellung</t>
  </si>
  <si>
    <t>Fohlen, Jungpferde bis ein Jahr</t>
  </si>
  <si>
    <t>Jungpferde bis drei Jahre, Kleinpferde</t>
  </si>
  <si>
    <t>andere Pferde über drei Jahre</t>
  </si>
  <si>
    <t>Rinder bis sechs Monate</t>
  </si>
  <si>
    <t>Rinder sechs Monate bis ein Jahr</t>
  </si>
  <si>
    <t>Rinder über zwei Jahre</t>
  </si>
  <si>
    <t>Schafe und Ziegen:</t>
  </si>
  <si>
    <t>Mastschweine aus zugekauften Ferkeln</t>
  </si>
  <si>
    <t>Mastschweine aus eigenen Ferkeln</t>
  </si>
  <si>
    <t>Jungsauen, Jungeber</t>
  </si>
  <si>
    <t>Zuchtsauen, Zuchteber</t>
  </si>
  <si>
    <t>Hühner:</t>
  </si>
  <si>
    <t>Junghennen</t>
  </si>
  <si>
    <t>Legehennen aus zugekauften Junghennen</t>
  </si>
  <si>
    <t>Jungmasthühner</t>
  </si>
  <si>
    <t>Übriges Geflügel:</t>
  </si>
  <si>
    <t>Mastenten</t>
  </si>
  <si>
    <t>Mastgänse</t>
  </si>
  <si>
    <t>Mastputen</t>
  </si>
  <si>
    <t>Kaninchen:</t>
  </si>
  <si>
    <t>Damtiere:</t>
  </si>
  <si>
    <t>Zucht- und Angorakaninchen</t>
  </si>
  <si>
    <t>Mastkaninchen</t>
  </si>
  <si>
    <t xml:space="preserve">Damtiere </t>
  </si>
  <si>
    <t>Ferkel (10 bis 30 kg)</t>
  </si>
  <si>
    <t>Rinder ein bis eineinhalb Jahre</t>
  </si>
  <si>
    <t>Rinder eineinhalb bis zwei Jahre</t>
  </si>
  <si>
    <t>Selbstbewirtschaftete RLN des Betriebes</t>
  </si>
  <si>
    <t>Anzahl</t>
  </si>
  <si>
    <t>Normalbestand Vieheinheiten</t>
  </si>
  <si>
    <t>Maximalbestand Vieheinheiten</t>
  </si>
  <si>
    <t>Zu bewerten sind (Vieheinheiten über Normalbestand)</t>
  </si>
  <si>
    <t>Summe Vieheinheiten lt. BewG (ab 1.1.2014)</t>
  </si>
  <si>
    <t>VE je Stück</t>
  </si>
  <si>
    <t>VE Summe</t>
  </si>
  <si>
    <t>Berechnungsbasis für Anzahl</t>
  </si>
  <si>
    <t>Bestand*</t>
  </si>
  <si>
    <t>* Jahresdurchschnittsbestand</t>
  </si>
  <si>
    <t>Lämmer bis sechs Monate</t>
  </si>
  <si>
    <t>Schafe über sechs Monate bis ein Jahr</t>
  </si>
  <si>
    <t>Schafe über ein Jahr</t>
  </si>
  <si>
    <t>Ziegen über sechs Monate bis ein Jahr</t>
  </si>
  <si>
    <t>Ziegen über ein Jahr</t>
  </si>
  <si>
    <t/>
  </si>
  <si>
    <t>Summe Vieheinheiten</t>
  </si>
  <si>
    <t>Berechnung der nachhaltigen Produktion Legehennen und Legeelterntiere*</t>
  </si>
  <si>
    <t>Tage</t>
  </si>
  <si>
    <t>Durchschnitts-bestand von Einstallung bis Ausstallung</t>
  </si>
  <si>
    <t>Durchschnitts-bestand von Einstallung bis Einstallung neu</t>
  </si>
  <si>
    <t>Leerstehtage bzw. Serviceperiode</t>
  </si>
  <si>
    <t>Einstallung  zugekaufter Junghennen</t>
  </si>
  <si>
    <t>Durchschnittsbestand in der Tierliste</t>
  </si>
  <si>
    <t>Ausstallung</t>
  </si>
  <si>
    <t>Einstallung Junghennen</t>
  </si>
  <si>
    <t>Einstallung  Junghennen</t>
  </si>
  <si>
    <t xml:space="preserve">Ausstallung </t>
  </si>
  <si>
    <t>Zuschlage je Vieheinheit über Normalbestand</t>
  </si>
  <si>
    <t>** Verkaufte und für den Privatverbrauch verwendete Tiere</t>
  </si>
  <si>
    <t>Jahresproduktion**</t>
  </si>
  <si>
    <t>1.1.</t>
  </si>
  <si>
    <t>1.2.</t>
  </si>
  <si>
    <t>1.3.</t>
  </si>
  <si>
    <t>1.4.</t>
  </si>
  <si>
    <t>1.5.</t>
  </si>
  <si>
    <t>1.6.</t>
  </si>
  <si>
    <t>1.7.</t>
  </si>
  <si>
    <t>1.8.</t>
  </si>
  <si>
    <t>1.9.</t>
  </si>
  <si>
    <t>1.10.</t>
  </si>
  <si>
    <t>1.11.</t>
  </si>
  <si>
    <t>1.12.</t>
  </si>
  <si>
    <r>
      <t>Æ</t>
    </r>
    <r>
      <rPr>
        <sz val="12"/>
        <color indexed="8"/>
        <rFont val="Arial"/>
        <family val="2"/>
      </rPr>
      <t xml:space="preserve"> Stück</t>
    </r>
  </si>
  <si>
    <t>- Kalkulation lt. Bewertungsgesetz ab 1.1.2014</t>
  </si>
  <si>
    <t>Anzahl der Tiere zum Stichtag des jeweiligen Jahres</t>
  </si>
  <si>
    <t>Zuschlag zum Einheitswert für überdurchschnittliche Tierhaltung</t>
  </si>
  <si>
    <t>Jahresproduktion***</t>
  </si>
  <si>
    <t>*** Verkaufte und für die Eigenremontierung verwendete Tiere</t>
  </si>
  <si>
    <t>Eingabe der letzten ein bzw. zwei vollständigen Legenperioden</t>
  </si>
  <si>
    <t xml:space="preserve">Einheitswert Tierhaltung - Vieheinheiten (VE) - und Zuschlagsberechnung </t>
  </si>
  <si>
    <t>* Zuchthähne sind nicht zu berücksichtigen</t>
  </si>
  <si>
    <t>Anzahl der Jahresproduktion (Verkauf, Privatverbrauch, Remontierung)</t>
  </si>
  <si>
    <t>Diese Vorlage ist zu verwenden für:</t>
  </si>
  <si>
    <r>
      <t>§</t>
    </r>
    <r>
      <rPr>
        <sz val="7"/>
        <color indexed="21"/>
        <rFont val="Times New Roman"/>
        <family val="1"/>
      </rPr>
      <t xml:space="preserve">  </t>
    </r>
    <r>
      <rPr>
        <b/>
        <sz val="11"/>
        <rFont val="Arial"/>
        <family val="2"/>
      </rPr>
      <t xml:space="preserve">Lämmer bis sechs Monate: </t>
    </r>
    <r>
      <rPr>
        <sz val="11"/>
        <rFont val="Arial"/>
        <family val="2"/>
      </rPr>
      <t xml:space="preserve">Neben der verkauften Lämmern sind auch die Anzahl jener Lämmer anzugeben, die über 6 Monate am Betrieb bleiben z.B. für eigene Nachzucht bzw. bei extensiver Aufzucht. </t>
    </r>
  </si>
  <si>
    <r>
      <t>§</t>
    </r>
    <r>
      <rPr>
        <sz val="7"/>
        <color indexed="21"/>
        <rFont val="Times New Roman"/>
        <family val="1"/>
      </rPr>
      <t xml:space="preserve">  </t>
    </r>
    <r>
      <rPr>
        <sz val="11"/>
        <rFont val="Arial"/>
        <family val="2"/>
      </rPr>
      <t>Ferkel (10 bis 30 kg)</t>
    </r>
  </si>
  <si>
    <r>
      <t>§</t>
    </r>
    <r>
      <rPr>
        <sz val="7"/>
        <color indexed="21"/>
        <rFont val="Times New Roman"/>
        <family val="1"/>
      </rPr>
      <t xml:space="preserve">  </t>
    </r>
    <r>
      <rPr>
        <sz val="11"/>
        <rFont val="Arial"/>
        <family val="2"/>
      </rPr>
      <t>Mastschweine aus zugekauften Ferkeln</t>
    </r>
  </si>
  <si>
    <r>
      <t>§</t>
    </r>
    <r>
      <rPr>
        <sz val="7"/>
        <color indexed="21"/>
        <rFont val="Times New Roman"/>
        <family val="1"/>
      </rPr>
      <t xml:space="preserve">  </t>
    </r>
    <r>
      <rPr>
        <sz val="11"/>
        <rFont val="Arial"/>
        <family val="2"/>
      </rPr>
      <t>Mastschweine aus eigenen Ferkeln</t>
    </r>
  </si>
  <si>
    <r>
      <t>§</t>
    </r>
    <r>
      <rPr>
        <sz val="7"/>
        <color indexed="21"/>
        <rFont val="Times New Roman"/>
        <family val="1"/>
      </rPr>
      <t xml:space="preserve">  </t>
    </r>
    <r>
      <rPr>
        <sz val="11"/>
        <rFont val="Arial"/>
        <family val="2"/>
      </rPr>
      <t>Jungsauen (weibliche Schweine, gedeckt oder ungedeckt bis zum ersten Abferkeln), Jungeber: Bei Eigenremontierung sind auch die nachgestellten Jungsauen anzugeben</t>
    </r>
  </si>
  <si>
    <r>
      <t>§</t>
    </r>
    <r>
      <rPr>
        <sz val="7"/>
        <color indexed="21"/>
        <rFont val="Times New Roman"/>
        <family val="1"/>
      </rPr>
      <t xml:space="preserve">  </t>
    </r>
    <r>
      <rPr>
        <sz val="11"/>
        <rFont val="Arial"/>
        <family val="2"/>
      </rPr>
      <t>Junghennen (verkaufte und für eigene Bestandesergänzung)</t>
    </r>
  </si>
  <si>
    <r>
      <t>§</t>
    </r>
    <r>
      <rPr>
        <sz val="7"/>
        <color indexed="21"/>
        <rFont val="Times New Roman"/>
        <family val="1"/>
      </rPr>
      <t xml:space="preserve">  </t>
    </r>
    <r>
      <rPr>
        <sz val="11"/>
        <rFont val="Arial"/>
        <family val="2"/>
      </rPr>
      <t>Jungmasthühner</t>
    </r>
  </si>
  <si>
    <r>
      <t>§</t>
    </r>
    <r>
      <rPr>
        <sz val="7"/>
        <color indexed="21"/>
        <rFont val="Times New Roman"/>
        <family val="1"/>
      </rPr>
      <t xml:space="preserve">  </t>
    </r>
    <r>
      <rPr>
        <sz val="11"/>
        <rFont val="Arial"/>
        <family val="2"/>
      </rPr>
      <t>Mastenten</t>
    </r>
  </si>
  <si>
    <r>
      <t>§</t>
    </r>
    <r>
      <rPr>
        <sz val="7"/>
        <color indexed="21"/>
        <rFont val="Times New Roman"/>
        <family val="1"/>
      </rPr>
      <t xml:space="preserve">  </t>
    </r>
    <r>
      <rPr>
        <sz val="11"/>
        <rFont val="Arial"/>
        <family val="2"/>
      </rPr>
      <t>Mastgänse</t>
    </r>
  </si>
  <si>
    <r>
      <t>§</t>
    </r>
    <r>
      <rPr>
        <sz val="7"/>
        <color indexed="21"/>
        <rFont val="Times New Roman"/>
        <family val="1"/>
      </rPr>
      <t xml:space="preserve">  </t>
    </r>
    <r>
      <rPr>
        <sz val="11"/>
        <rFont val="Arial"/>
        <family val="2"/>
      </rPr>
      <t>Mastputen</t>
    </r>
  </si>
  <si>
    <t>bei Schweinen:</t>
  </si>
  <si>
    <t>bei Hühnern:</t>
  </si>
  <si>
    <t>beim übrigen Geflügel:</t>
  </si>
  <si>
    <r>
      <t>§</t>
    </r>
    <r>
      <rPr>
        <sz val="7"/>
        <color indexed="21"/>
        <rFont val="Times New Roman"/>
        <family val="1"/>
      </rPr>
      <t xml:space="preserve">  </t>
    </r>
    <r>
      <rPr>
        <sz val="11"/>
        <rFont val="Arial"/>
        <family val="2"/>
      </rPr>
      <t>Fohlen, Jungpferde bis ein Jahr</t>
    </r>
  </si>
  <si>
    <r>
      <t>§</t>
    </r>
    <r>
      <rPr>
        <sz val="7"/>
        <color indexed="21"/>
        <rFont val="Times New Roman"/>
        <family val="1"/>
      </rPr>
      <t xml:space="preserve">  </t>
    </r>
    <r>
      <rPr>
        <sz val="11"/>
        <rFont val="Arial"/>
        <family val="2"/>
      </rPr>
      <t>Jungpferde bis drei Jahre, Kleinpferde (Pferde bis zu einer Widerristhöhe von 1,2 m)</t>
    </r>
  </si>
  <si>
    <r>
      <t>§</t>
    </r>
    <r>
      <rPr>
        <sz val="7"/>
        <color indexed="21"/>
        <rFont val="Times New Roman"/>
        <family val="1"/>
      </rPr>
      <t xml:space="preserve">  </t>
    </r>
    <r>
      <rPr>
        <sz val="11"/>
        <rFont val="Arial"/>
        <family val="2"/>
      </rPr>
      <t>andere Pferde über drei Jahre</t>
    </r>
  </si>
  <si>
    <r>
      <t>§</t>
    </r>
    <r>
      <rPr>
        <sz val="7"/>
        <color indexed="21"/>
        <rFont val="Times New Roman"/>
        <family val="1"/>
      </rPr>
      <t xml:space="preserve">  </t>
    </r>
    <r>
      <rPr>
        <sz val="11"/>
        <rFont val="Arial"/>
        <family val="2"/>
      </rPr>
      <t>Schafe über sechs Monate bis ein Jahr</t>
    </r>
  </si>
  <si>
    <r>
      <t>§</t>
    </r>
    <r>
      <rPr>
        <sz val="7"/>
        <color indexed="21"/>
        <rFont val="Times New Roman"/>
        <family val="1"/>
      </rPr>
      <t xml:space="preserve">  </t>
    </r>
    <r>
      <rPr>
        <sz val="11"/>
        <rFont val="Arial"/>
        <family val="2"/>
      </rPr>
      <t>Schafe über ein Jahr</t>
    </r>
  </si>
  <si>
    <r>
      <t>§</t>
    </r>
    <r>
      <rPr>
        <sz val="7"/>
        <color indexed="21"/>
        <rFont val="Times New Roman"/>
        <family val="1"/>
      </rPr>
      <t xml:space="preserve">  </t>
    </r>
    <r>
      <rPr>
        <sz val="11"/>
        <rFont val="Arial"/>
        <family val="2"/>
      </rPr>
      <t>Ziegen über sechs Monate bis ein Jahr</t>
    </r>
  </si>
  <si>
    <r>
      <t>§</t>
    </r>
    <r>
      <rPr>
        <sz val="7"/>
        <color indexed="21"/>
        <rFont val="Times New Roman"/>
        <family val="1"/>
      </rPr>
      <t xml:space="preserve">  </t>
    </r>
    <r>
      <rPr>
        <sz val="11"/>
        <rFont val="Arial"/>
        <family val="2"/>
      </rPr>
      <t>Ziegen über ein Jahr</t>
    </r>
  </si>
  <si>
    <r>
      <t>§</t>
    </r>
    <r>
      <rPr>
        <sz val="7"/>
        <color indexed="21"/>
        <rFont val="Times New Roman"/>
        <family val="1"/>
      </rPr>
      <t xml:space="preserve">  </t>
    </r>
    <r>
      <rPr>
        <b/>
        <sz val="11"/>
        <rFont val="Arial"/>
        <family val="2"/>
      </rPr>
      <t xml:space="preserve">Zuchtsauen </t>
    </r>
    <r>
      <rPr>
        <sz val="11"/>
        <rFont val="Arial"/>
        <family val="2"/>
      </rPr>
      <t>(weibliche Schweine ab dem ersten Abferkeln)</t>
    </r>
    <r>
      <rPr>
        <b/>
        <sz val="11"/>
        <rFont val="Arial"/>
        <family val="2"/>
      </rPr>
      <t xml:space="preserve"> und Zuchteber</t>
    </r>
  </si>
  <si>
    <r>
      <t>§</t>
    </r>
    <r>
      <rPr>
        <sz val="7"/>
        <color indexed="21"/>
        <rFont val="Times New Roman"/>
        <family val="1"/>
      </rPr>
      <t xml:space="preserve">  </t>
    </r>
    <r>
      <rPr>
        <b/>
        <sz val="11"/>
        <rFont val="Arial"/>
        <family val="2"/>
      </rPr>
      <t>Zucht- oder Angorakaninchen</t>
    </r>
  </si>
  <si>
    <r>
      <t>§</t>
    </r>
    <r>
      <rPr>
        <sz val="7"/>
        <color indexed="21"/>
        <rFont val="Times New Roman"/>
        <family val="1"/>
      </rPr>
      <t xml:space="preserve">  </t>
    </r>
    <r>
      <rPr>
        <b/>
        <sz val="11"/>
        <rFont val="Arial"/>
        <family val="2"/>
      </rPr>
      <t>Damtieren</t>
    </r>
  </si>
  <si>
    <t>bei Pferden</t>
  </si>
  <si>
    <t xml:space="preserve">bei Schafen und Ziegen </t>
  </si>
  <si>
    <t>bei Schweinen</t>
  </si>
  <si>
    <t>bei Kannichen</t>
  </si>
  <si>
    <t>bei Damtieren</t>
  </si>
  <si>
    <t xml:space="preserve">bei allen Rindern: </t>
  </si>
  <si>
    <r>
      <rPr>
        <b/>
        <sz val="11"/>
        <rFont val="Arial"/>
        <family val="2"/>
      </rPr>
      <t xml:space="preserve">Hinweis: </t>
    </r>
    <r>
      <rPr>
        <sz val="11"/>
        <rFont val="Arial"/>
        <family val="2"/>
      </rPr>
      <t>In der Tierliste</t>
    </r>
    <r>
      <rPr>
        <b/>
        <sz val="11"/>
        <rFont val="Arial"/>
        <family val="2"/>
      </rPr>
      <t xml:space="preserve"> </t>
    </r>
    <r>
      <rPr>
        <sz val="11"/>
        <rFont val="Arial"/>
        <family val="2"/>
      </rPr>
      <t>wird der durchschnittliche Jahresbestand 2013 in der jeweiligen Alterskategorie vorgedruckt. Grundlage ist der Bestand der Rinderdatenbank an 13 Stichtagen (jeweils der 1. eines Monats und der 15. Juli) und braucht nicht gesondert ermittelt werden (Ausnahme: das Jahr 2013 weicht deutlich vom nachhaltigen Bestand ab).</t>
    </r>
  </si>
  <si>
    <r>
      <t>§</t>
    </r>
    <r>
      <rPr>
        <b/>
        <sz val="7"/>
        <color indexed="21"/>
        <rFont val="Times New Roman"/>
        <family val="1"/>
      </rPr>
      <t xml:space="preserve">  </t>
    </r>
    <r>
      <rPr>
        <b/>
        <sz val="11"/>
        <rFont val="Arial"/>
        <family val="2"/>
      </rPr>
      <t>Mastkaninchen</t>
    </r>
  </si>
  <si>
    <t>bei Schafen</t>
  </si>
  <si>
    <r>
      <t>§</t>
    </r>
    <r>
      <rPr>
        <sz val="7"/>
        <color indexed="21"/>
        <rFont val="Times New Roman"/>
        <family val="1"/>
      </rPr>
      <t xml:space="preserve">  </t>
    </r>
    <r>
      <rPr>
        <sz val="11"/>
        <rFont val="Arial"/>
        <family val="2"/>
      </rPr>
      <t>Legehennen (inkl. Legeelterntiere)</t>
    </r>
  </si>
  <si>
    <t>Name</t>
  </si>
  <si>
    <t>Adresse</t>
  </si>
  <si>
    <t>Musterbeispiel</t>
  </si>
  <si>
    <t>Durchschnittsbestand für die Tierliste</t>
  </si>
  <si>
    <t>Die Vieheinheiten- und Zuschlagsberechung ist eine Annäherungsrechnung, die tatsächliche Berechnung erfolgt durch die Behörde auf Basis der Angaben im Erfassungsfomular LuF 1-T des BMF.</t>
  </si>
  <si>
    <r>
      <rPr>
        <b/>
        <sz val="8"/>
        <rFont val="Arial"/>
        <family val="2"/>
      </rPr>
      <t>Haftungsausschluss:</t>
    </r>
    <r>
      <rPr>
        <sz val="8"/>
        <rFont val="Arial"/>
        <family val="2"/>
      </rPr>
      <t xml:space="preserve"> Obwohl die LK OÖ versucht, exakte, richtige, vollständige und aktuelle Informationen bereitzustellen, gibt die LK OÖ keine Gewährleistung oder Haftung bezüglich der Genauigkeit, Richtigkeit, Vollständigkeit und Aktualität des Vieheinheitenrechners, der auf dieser Webseite bereitgestellt wird. Die LK OÖ haftet nicht für direkte oder indirekte Schäden bzw. Folgeschäden, die auf irgendeine Weise durch den Zugriff auf diese Webseite entstehen oder durch Informationen entstehen, die durch den Vieheinheitenrechner bereitgestellt werden. Der Vieheinheitenrechner ist urheberrechtlich geschützt und kann nur für private Zwecke genutzt werden.</t>
    </r>
  </si>
  <si>
    <t>Stand Dezember 2020</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</si>
</sst>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
    <numFmt numFmtId="165" formatCode="&quot;€&quot;\ #,##0"/>
    <numFmt numFmtId="166" formatCode="_-[$€-C07]\ * #,##0.00_-;\-[$€-C07]\ * #,##0.00_-;_-[$€-C07]\ * &quot;-&quot;??_-;_-@_-"/>
    <numFmt numFmtId="167" formatCode="_-* #,##0.0_-;\-* #,##0.0_-;_-* &quot;-&quot;??_-;_-@_-"/>
    <numFmt numFmtId="168" formatCode="[$-C07]d/mmmyyyy;@"/>
    <numFmt numFmtId="169" formatCode="[$-C07]d/mmm;@"/>
  </numFmts>
  <fonts count="72">
    <font>
      <sz val="10"/>
      <name val="Arial"/>
      <family val="0"/>
    </font>
    <font>
      <sz val="11"/>
      <color indexed="8"/>
      <name val="Arial"/>
      <family val="2"/>
    </font>
    <font>
      <b/>
      <sz val="9"/>
      <name val="Arial"/>
      <family val="2"/>
    </font>
    <font>
      <sz val="9"/>
      <name val="Arial"/>
      <family val="2"/>
    </font>
    <font>
      <sz val="9"/>
      <color indexed="8"/>
      <name val="Arial"/>
      <family val="2"/>
    </font>
    <font>
      <b/>
      <sz val="14"/>
      <name val="Arial"/>
      <family val="2"/>
    </font>
    <font>
      <b/>
      <sz val="12"/>
      <color indexed="10"/>
      <name val="Arial"/>
      <family val="2"/>
    </font>
    <font>
      <sz val="10"/>
      <color indexed="9"/>
      <name val="Arial"/>
      <family val="2"/>
    </font>
    <font>
      <b/>
      <sz val="12"/>
      <name val="Arial"/>
      <family val="2"/>
    </font>
    <font>
      <b/>
      <sz val="11"/>
      <name val="Arial"/>
      <family val="2"/>
    </font>
    <font>
      <b/>
      <sz val="11"/>
      <color indexed="8"/>
      <name val="Arial"/>
      <family val="2"/>
    </font>
    <font>
      <sz val="10.5"/>
      <color indexed="8"/>
      <name val="Arial"/>
      <family val="2"/>
    </font>
    <font>
      <sz val="10.5"/>
      <name val="Arial"/>
      <family val="2"/>
    </font>
    <font>
      <b/>
      <sz val="11.5"/>
      <name val="Arial"/>
      <family val="2"/>
    </font>
    <font>
      <sz val="8"/>
      <name val="Arial"/>
      <family val="2"/>
    </font>
    <font>
      <u val="single"/>
      <sz val="10"/>
      <color indexed="12"/>
      <name val="Arial"/>
      <family val="2"/>
    </font>
    <font>
      <b/>
      <sz val="15"/>
      <color indexed="62"/>
      <name val="Arial"/>
      <family val="2"/>
    </font>
    <font>
      <sz val="8"/>
      <name val="Tahoma"/>
      <family val="2"/>
    </font>
    <font>
      <b/>
      <sz val="8"/>
      <name val="Tahoma"/>
      <family val="2"/>
    </font>
    <font>
      <sz val="12"/>
      <name val="Times New Roman"/>
      <family val="1"/>
    </font>
    <font>
      <sz val="12"/>
      <color indexed="8"/>
      <name val="Arial"/>
      <family val="2"/>
    </font>
    <font>
      <sz val="11"/>
      <name val="Arial"/>
      <family val="2"/>
    </font>
    <font>
      <sz val="7"/>
      <color indexed="21"/>
      <name val="Times New Roman"/>
      <family val="1"/>
    </font>
    <font>
      <b/>
      <sz val="7"/>
      <color indexed="21"/>
      <name val="Times New Roman"/>
      <family val="1"/>
    </font>
    <font>
      <b/>
      <sz val="8"/>
      <name val="Arial"/>
      <family val="2"/>
    </font>
    <font>
      <sz val="11"/>
      <color indexed="9"/>
      <name val="Arial"/>
      <family val="2"/>
    </font>
    <font>
      <b/>
      <sz val="14"/>
      <color indexed="8"/>
      <name val="Arial"/>
      <family val="2"/>
    </font>
    <font>
      <sz val="12"/>
      <color indexed="8"/>
      <name val="Symbol"/>
      <family val="1"/>
    </font>
    <font>
      <b/>
      <sz val="12"/>
      <color indexed="8"/>
      <name val="Arial"/>
      <family val="2"/>
    </font>
    <font>
      <sz val="11"/>
      <color indexed="21"/>
      <name val="Wingdings"/>
      <family val="0"/>
    </font>
    <font>
      <b/>
      <sz val="11"/>
      <color indexed="21"/>
      <name val="Arial"/>
      <family val="2"/>
    </font>
    <font>
      <b/>
      <sz val="11"/>
      <color indexed="21"/>
      <name val="Wingdings"/>
      <family val="0"/>
    </font>
    <font>
      <b/>
      <sz val="9"/>
      <color indexed="10"/>
      <name val="Arial"/>
      <family val="2"/>
    </font>
    <font>
      <sz val="18"/>
      <color indexed="62"/>
      <name val="Cambria"/>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4"/>
      <color theme="1"/>
      <name val="Arial"/>
      <family val="2"/>
    </font>
    <font>
      <sz val="12"/>
      <color theme="1"/>
      <name val="Arial"/>
      <family val="2"/>
    </font>
    <font>
      <sz val="12"/>
      <color rgb="FF000000"/>
      <name val="Arial"/>
      <family val="2"/>
    </font>
    <font>
      <sz val="12"/>
      <color rgb="FF000000"/>
      <name val="Symbol"/>
      <family val="1"/>
    </font>
    <font>
      <b/>
      <sz val="12"/>
      <color rgb="FF000000"/>
      <name val="Arial"/>
      <family val="2"/>
    </font>
    <font>
      <b/>
      <sz val="12"/>
      <color rgb="FFFF0000"/>
      <name val="Arial"/>
      <family val="2"/>
    </font>
    <font>
      <sz val="11"/>
      <color rgb="FF00673B"/>
      <name val="Wingdings"/>
      <family val="0"/>
    </font>
    <font>
      <b/>
      <sz val="11"/>
      <color rgb="FF00673B"/>
      <name val="Arial"/>
      <family val="2"/>
    </font>
    <font>
      <b/>
      <sz val="11"/>
      <color rgb="FF00673B"/>
      <name val="Wingdings"/>
      <family val="0"/>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medium"/>
    </border>
    <border>
      <left style="medium"/>
      <right/>
      <top style="thin"/>
      <bottom style="thin"/>
    </border>
    <border>
      <left style="medium"/>
      <right/>
      <top style="medium"/>
      <bottom style="medium"/>
    </border>
    <border>
      <left style="thin"/>
      <right style="medium"/>
      <top style="medium"/>
      <bottom style="medium"/>
    </border>
    <border>
      <left style="thin"/>
      <right style="medium"/>
      <top style="thin"/>
      <bottom style="thin"/>
    </border>
    <border>
      <left style="thin"/>
      <right style="thin"/>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thin"/>
      <right/>
      <top style="thin"/>
      <bottom style="thin"/>
    </border>
    <border>
      <left style="thin"/>
      <right/>
      <top style="thin"/>
      <bottom/>
    </border>
    <border>
      <left/>
      <right style="medium"/>
      <top style="thin"/>
      <bottom style="thin"/>
    </border>
    <border>
      <left style="thin"/>
      <right style="thin"/>
      <top style="thin"/>
      <bottom style="medium"/>
    </border>
    <border>
      <left style="medium"/>
      <right/>
      <top style="thin"/>
      <bottom style="medium"/>
    </border>
    <border>
      <left style="thin"/>
      <right/>
      <top style="thin"/>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border>
    <border>
      <left style="medium"/>
      <right style="medium"/>
      <top style="medium"/>
      <bottom style="thin"/>
    </border>
    <border>
      <left style="medium"/>
      <right style="thin"/>
      <top style="medium"/>
      <bottom/>
    </border>
    <border>
      <left style="medium"/>
      <right style="thin"/>
      <top style="thin"/>
      <bottom style="medium"/>
    </border>
    <border>
      <left style="medium"/>
      <right style="thin"/>
      <top style="medium"/>
      <bottom style="thin"/>
    </border>
    <border>
      <left style="medium"/>
      <right style="thin"/>
      <top/>
      <bottom style="medium"/>
    </border>
    <border>
      <left style="medium"/>
      <right style="thin"/>
      <top style="medium"/>
      <bottom style="medium"/>
    </border>
    <border>
      <left style="medium"/>
      <right/>
      <top style="medium"/>
      <bottom style="thin"/>
    </border>
    <border>
      <left/>
      <right/>
      <top style="medium"/>
      <bottom style="thin"/>
    </border>
    <border>
      <left/>
      <right style="medium"/>
      <top style="medium"/>
      <bottom style="thin"/>
    </border>
    <border>
      <left style="medium"/>
      <right/>
      <top/>
      <bottom/>
    </border>
    <border>
      <left/>
      <right style="thin"/>
      <top style="medium"/>
      <bottom style="medium"/>
    </border>
    <border>
      <left style="thin"/>
      <right style="medium"/>
      <top/>
      <bottom style="thin"/>
    </border>
    <border>
      <left style="thin"/>
      <right style="medium"/>
      <top style="thin"/>
      <bottom style="medium"/>
    </border>
    <border>
      <left style="medium"/>
      <right style="medium"/>
      <top/>
      <bottom style="thin"/>
    </border>
    <border>
      <left/>
      <right style="thin"/>
      <top/>
      <bottom style="thin"/>
    </border>
    <border>
      <left style="thin"/>
      <right style="thin"/>
      <top/>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style="thin"/>
      <bottom style="medium"/>
    </border>
    <border>
      <left style="thin"/>
      <right style="thin"/>
      <top style="medium"/>
      <bottom style="thin"/>
    </border>
    <border>
      <left style="thin"/>
      <right style="thin"/>
      <top/>
      <bottom style="medium"/>
    </border>
    <border>
      <left style="medium">
        <color rgb="FF00B050"/>
      </left>
      <right/>
      <top style="medium">
        <color rgb="FF00B050"/>
      </top>
      <bottom/>
    </border>
    <border>
      <left/>
      <right/>
      <top style="medium">
        <color rgb="FF00B050"/>
      </top>
      <bottom/>
    </border>
    <border>
      <left/>
      <right style="medium">
        <color rgb="FF00B050"/>
      </right>
      <top style="medium">
        <color rgb="FF00B050"/>
      </top>
      <bottom/>
    </border>
    <border>
      <left style="medium">
        <color rgb="FF00B050"/>
      </left>
      <right/>
      <top/>
      <bottom/>
    </border>
    <border>
      <left/>
      <right style="medium">
        <color rgb="FF00B050"/>
      </right>
      <top/>
      <bottom/>
    </border>
    <border>
      <left style="medium"/>
      <right style="medium">
        <color rgb="FF00B050"/>
      </right>
      <top style="medium"/>
      <bottom style="medium"/>
    </border>
    <border>
      <left style="medium">
        <color rgb="FF00B050"/>
      </left>
      <right style="thin"/>
      <top style="medium"/>
      <bottom/>
    </border>
    <border>
      <left style="medium">
        <color rgb="FF00B050"/>
      </left>
      <right style="thin"/>
      <top style="thin"/>
      <bottom style="medium"/>
    </border>
    <border>
      <left style="medium">
        <color rgb="FF00B050"/>
      </left>
      <right style="thin"/>
      <top style="medium"/>
      <bottom style="thin"/>
    </border>
    <border>
      <left style="medium">
        <color rgb="FF00B050"/>
      </left>
      <right style="thin"/>
      <top/>
      <bottom style="medium"/>
    </border>
    <border>
      <left style="medium">
        <color rgb="FF00B050"/>
      </left>
      <right style="thin"/>
      <top style="medium"/>
      <bottom style="medium"/>
    </border>
    <border>
      <left style="medium"/>
      <right style="medium">
        <color rgb="FF00B050"/>
      </right>
      <top style="medium"/>
      <bottom style="medium">
        <color rgb="FF00B050"/>
      </bottom>
    </border>
    <border>
      <left/>
      <right style="thin"/>
      <top style="medium"/>
      <bottom/>
    </border>
    <border>
      <left style="medium">
        <color rgb="FF00B050"/>
      </left>
      <right/>
      <top style="medium"/>
      <bottom/>
    </border>
    <border>
      <left style="medium">
        <color rgb="FF00B050"/>
      </left>
      <right/>
      <top style="medium"/>
      <bottom style="medium">
        <color rgb="FF00B050"/>
      </bottom>
    </border>
    <border>
      <left/>
      <right/>
      <top style="medium"/>
      <bottom style="medium">
        <color rgb="FF00B050"/>
      </bottom>
    </border>
    <border>
      <left/>
      <right style="medium"/>
      <top style="medium"/>
      <bottom style="medium">
        <color rgb="FF00B050"/>
      </bottom>
    </border>
    <border>
      <left style="medium"/>
      <right style="medium">
        <color rgb="FF00B050"/>
      </right>
      <top style="medium"/>
      <bottom/>
    </border>
    <border>
      <left style="medium"/>
      <right style="medium">
        <color rgb="FF00B050"/>
      </right>
      <top/>
      <bottom/>
    </border>
    <border>
      <left style="medium"/>
      <right style="medium">
        <color rgb="FF00B050"/>
      </right>
      <top/>
      <bottom style="medium"/>
    </border>
    <border>
      <left style="medium">
        <color rgb="FF00B050"/>
      </left>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10" fillId="0" borderId="4" applyNumberFormat="0" applyFill="0" applyAlignment="0" applyProtection="0"/>
    <xf numFmtId="0" fontId="51" fillId="0" borderId="0" applyNumberFormat="0" applyFill="0" applyBorder="0" applyAlignment="0" applyProtection="0"/>
    <xf numFmtId="44" fontId="0" fillId="0" borderId="0" applyFont="0" applyFill="0" applyBorder="0" applyAlignment="0" applyProtection="0"/>
    <xf numFmtId="0" fontId="52" fillId="28" borderId="0" applyNumberFormat="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5" fillId="0" borderId="0">
      <alignment/>
      <protection/>
    </xf>
    <xf numFmtId="0" fontId="45" fillId="0" borderId="0">
      <alignment/>
      <protection/>
    </xf>
    <xf numFmtId="0" fontId="55" fillId="0" borderId="0" applyNumberFormat="0" applyFill="0" applyBorder="0" applyAlignment="0" applyProtection="0"/>
    <xf numFmtId="0" fontId="56" fillId="0" borderId="6" applyNumberFormat="0" applyFill="0" applyAlignment="0" applyProtection="0"/>
    <xf numFmtId="0" fontId="1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11" applyNumberFormat="0" applyAlignment="0" applyProtection="0"/>
  </cellStyleXfs>
  <cellXfs count="198">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12" xfId="0" applyFont="1" applyBorder="1" applyAlignment="1">
      <alignment/>
    </xf>
    <xf numFmtId="0" fontId="2" fillId="0" borderId="0" xfId="0" applyFont="1" applyAlignment="1">
      <alignment/>
    </xf>
    <xf numFmtId="0" fontId="4" fillId="33" borderId="12" xfId="0" applyFont="1" applyFill="1" applyBorder="1" applyAlignment="1">
      <alignment/>
    </xf>
    <xf numFmtId="0" fontId="3" fillId="0" borderId="12" xfId="0" applyFont="1" applyBorder="1" applyAlignment="1">
      <alignment/>
    </xf>
    <xf numFmtId="0" fontId="3" fillId="0" borderId="0" xfId="0" applyFont="1" applyAlignment="1">
      <alignment/>
    </xf>
    <xf numFmtId="0" fontId="3" fillId="0" borderId="12" xfId="0" applyFont="1" applyBorder="1" applyAlignment="1">
      <alignment horizontal="left"/>
    </xf>
    <xf numFmtId="164" fontId="3" fillId="0" borderId="12" xfId="0" applyNumberFormat="1" applyFont="1" applyBorder="1" applyAlignment="1">
      <alignment/>
    </xf>
    <xf numFmtId="0" fontId="3" fillId="0" borderId="12" xfId="0" applyFont="1" applyBorder="1" applyAlignment="1">
      <alignment/>
    </xf>
    <xf numFmtId="17" fontId="3" fillId="0" borderId="12" xfId="0" applyNumberFormat="1" applyFont="1" applyBorder="1" applyAlignment="1">
      <alignment horizontal="left"/>
    </xf>
    <xf numFmtId="0" fontId="2" fillId="0" borderId="12" xfId="0" applyFont="1" applyBorder="1" applyAlignment="1">
      <alignment/>
    </xf>
    <xf numFmtId="164" fontId="2" fillId="0" borderId="12" xfId="0"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4" fontId="7" fillId="0" borderId="0" xfId="0" applyNumberFormat="1" applyFont="1" applyAlignment="1" applyProtection="1">
      <alignment horizontal="center"/>
      <protection hidden="1"/>
    </xf>
    <xf numFmtId="2" fontId="6" fillId="0" borderId="0" xfId="0" applyNumberFormat="1" applyFont="1" applyBorder="1" applyAlignment="1">
      <alignment/>
    </xf>
    <xf numFmtId="0" fontId="3" fillId="0" borderId="13" xfId="0" applyFont="1" applyBorder="1" applyAlignment="1">
      <alignment/>
    </xf>
    <xf numFmtId="0" fontId="11" fillId="0" borderId="14" xfId="0" applyFont="1" applyBorder="1" applyAlignment="1">
      <alignment/>
    </xf>
    <xf numFmtId="0" fontId="12" fillId="0" borderId="14" xfId="0" applyFont="1" applyBorder="1" applyAlignment="1">
      <alignment/>
    </xf>
    <xf numFmtId="0" fontId="11" fillId="34" borderId="12" xfId="0" applyFont="1" applyFill="1" applyBorder="1" applyAlignment="1">
      <alignment/>
    </xf>
    <xf numFmtId="0" fontId="12" fillId="0" borderId="12" xfId="0" applyFont="1" applyBorder="1" applyAlignment="1">
      <alignment/>
    </xf>
    <xf numFmtId="0" fontId="13" fillId="0" borderId="15" xfId="0" applyFont="1" applyBorder="1" applyAlignment="1">
      <alignment vertical="center"/>
    </xf>
    <xf numFmtId="0" fontId="13" fillId="0" borderId="16" xfId="0" applyFont="1" applyBorder="1" applyAlignment="1">
      <alignment horizontal="center" vertical="center" wrapText="1"/>
    </xf>
    <xf numFmtId="0" fontId="11" fillId="34" borderId="17" xfId="0" applyFont="1" applyFill="1" applyBorder="1" applyAlignment="1">
      <alignment/>
    </xf>
    <xf numFmtId="0" fontId="14" fillId="0" borderId="0" xfId="0" applyFont="1" applyAlignment="1">
      <alignment/>
    </xf>
    <xf numFmtId="0" fontId="8" fillId="0" borderId="15" xfId="0" applyFont="1" applyBorder="1" applyAlignment="1">
      <alignment vertical="center"/>
    </xf>
    <xf numFmtId="0" fontId="9" fillId="35" borderId="0" xfId="0" applyFont="1" applyFill="1" applyBorder="1" applyAlignment="1">
      <alignment/>
    </xf>
    <xf numFmtId="0" fontId="3" fillId="35" borderId="0" xfId="0" applyFont="1" applyFill="1" applyAlignment="1">
      <alignment/>
    </xf>
    <xf numFmtId="0" fontId="13" fillId="0" borderId="18" xfId="0" applyFont="1" applyBorder="1" applyAlignment="1">
      <alignment horizontal="center" vertical="center" wrapText="1"/>
    </xf>
    <xf numFmtId="0" fontId="3" fillId="0" borderId="19" xfId="0" applyFont="1" applyBorder="1" applyAlignment="1">
      <alignment vertical="center"/>
    </xf>
    <xf numFmtId="0" fontId="3" fillId="0" borderId="0" xfId="0" applyFont="1" applyAlignment="1">
      <alignment vertical="center"/>
    </xf>
    <xf numFmtId="43" fontId="1" fillId="30" borderId="12" xfId="50" applyNumberFormat="1" applyFont="1" applyFill="1" applyBorder="1" applyAlignment="1" applyProtection="1">
      <alignment/>
      <protection locked="0"/>
    </xf>
    <xf numFmtId="0" fontId="9" fillId="0" borderId="19" xfId="0" applyFont="1" applyBorder="1" applyAlignment="1">
      <alignment vertical="center"/>
    </xf>
    <xf numFmtId="0" fontId="9" fillId="0" borderId="20" xfId="0" applyFont="1" applyBorder="1" applyAlignment="1">
      <alignment vertical="center"/>
    </xf>
    <xf numFmtId="0" fontId="9" fillId="35" borderId="13" xfId="0" applyFont="1" applyFill="1" applyBorder="1" applyAlignment="1">
      <alignment vertical="center"/>
    </xf>
    <xf numFmtId="0" fontId="8" fillId="0" borderId="21" xfId="0" applyFont="1" applyBorder="1" applyAlignment="1">
      <alignment horizontal="center" vertical="center"/>
    </xf>
    <xf numFmtId="4" fontId="8" fillId="36" borderId="16" xfId="0" applyNumberFormat="1" applyFont="1" applyFill="1" applyBorder="1" applyAlignment="1">
      <alignment horizontal="right" vertical="center"/>
    </xf>
    <xf numFmtId="0" fontId="11" fillId="0" borderId="22" xfId="0" applyFont="1" applyBorder="1" applyAlignment="1">
      <alignment/>
    </xf>
    <xf numFmtId="43" fontId="1" fillId="30" borderId="23" xfId="50" applyNumberFormat="1" applyFont="1" applyFill="1" applyBorder="1" applyAlignment="1" applyProtection="1">
      <alignment/>
      <protection locked="0"/>
    </xf>
    <xf numFmtId="0" fontId="11" fillId="34" borderId="23" xfId="0" applyFont="1" applyFill="1" applyBorder="1" applyAlignment="1">
      <alignment/>
    </xf>
    <xf numFmtId="0" fontId="11" fillId="34" borderId="24" xfId="0" applyFont="1" applyFill="1" applyBorder="1" applyAlignment="1">
      <alignment/>
    </xf>
    <xf numFmtId="43" fontId="10" fillId="30" borderId="18" xfId="50" applyNumberFormat="1" applyFont="1" applyFill="1" applyBorder="1" applyAlignment="1" applyProtection="1">
      <alignment vertical="center"/>
      <protection locked="0"/>
    </xf>
    <xf numFmtId="0" fontId="8" fillId="0" borderId="0" xfId="0" applyFont="1" applyBorder="1" applyAlignment="1">
      <alignment vertical="center"/>
    </xf>
    <xf numFmtId="0" fontId="8" fillId="30" borderId="21" xfId="0" applyFont="1" applyFill="1" applyBorder="1" applyAlignment="1" applyProtection="1">
      <alignment horizontal="left" vertical="center"/>
      <protection locked="0"/>
    </xf>
    <xf numFmtId="0" fontId="9" fillId="35" borderId="25" xfId="0" applyFont="1" applyFill="1" applyBorder="1" applyAlignment="1">
      <alignment/>
    </xf>
    <xf numFmtId="0" fontId="1" fillId="35" borderId="26" xfId="0" applyFont="1" applyFill="1" applyBorder="1" applyAlignment="1">
      <alignment/>
    </xf>
    <xf numFmtId="0" fontId="11" fillId="35" borderId="26" xfId="0" applyFont="1" applyFill="1" applyBorder="1" applyAlignment="1">
      <alignment/>
    </xf>
    <xf numFmtId="0" fontId="11" fillId="35" borderId="27" xfId="0" applyFont="1" applyFill="1" applyBorder="1" applyAlignment="1">
      <alignment/>
    </xf>
    <xf numFmtId="14" fontId="8" fillId="0" borderId="0" xfId="0" applyNumberFormat="1" applyFont="1" applyAlignment="1">
      <alignment/>
    </xf>
    <xf numFmtId="0" fontId="0" fillId="0" borderId="0" xfId="0" applyAlignment="1">
      <alignment horizontal="right"/>
    </xf>
    <xf numFmtId="0" fontId="8" fillId="0" borderId="0" xfId="0" applyFont="1" applyAlignment="1">
      <alignment vertical="center"/>
    </xf>
    <xf numFmtId="0" fontId="11" fillId="34" borderId="28" xfId="0" applyFont="1" applyFill="1" applyBorder="1" applyAlignment="1">
      <alignment/>
    </xf>
    <xf numFmtId="0" fontId="11" fillId="34" borderId="29" xfId="0" applyFont="1" applyFill="1" applyBorder="1" applyAlignment="1">
      <alignment/>
    </xf>
    <xf numFmtId="0" fontId="2" fillId="0" borderId="25" xfId="0" applyFont="1" applyBorder="1" applyAlignment="1">
      <alignment/>
    </xf>
    <xf numFmtId="4" fontId="2" fillId="36" borderId="16" xfId="0" applyNumberFormat="1" applyFont="1" applyFill="1" applyBorder="1" applyAlignment="1">
      <alignment horizontal="right" vertical="center"/>
    </xf>
    <xf numFmtId="0" fontId="11" fillId="34" borderId="30" xfId="0" applyFont="1" applyFill="1" applyBorder="1" applyAlignment="1">
      <alignment/>
    </xf>
    <xf numFmtId="0" fontId="11" fillId="34" borderId="31" xfId="0" applyFont="1" applyFill="1" applyBorder="1" applyAlignment="1">
      <alignment/>
    </xf>
    <xf numFmtId="0" fontId="13" fillId="0" borderId="19" xfId="0" applyFont="1" applyBorder="1" applyAlignment="1">
      <alignment horizontal="center" vertical="center" wrapText="1"/>
    </xf>
    <xf numFmtId="0" fontId="2" fillId="0" borderId="0" xfId="0" applyFont="1" applyAlignment="1">
      <alignment vertical="center"/>
    </xf>
    <xf numFmtId="0" fontId="11" fillId="0" borderId="32" xfId="0" applyFont="1" applyBorder="1" applyAlignment="1">
      <alignment/>
    </xf>
    <xf numFmtId="43" fontId="1" fillId="30" borderId="31" xfId="50" applyNumberFormat="1" applyFont="1" applyFill="1" applyBorder="1" applyAlignment="1" applyProtection="1">
      <alignment/>
      <protection locked="0"/>
    </xf>
    <xf numFmtId="0" fontId="11" fillId="34" borderId="33" xfId="0" applyFont="1" applyFill="1" applyBorder="1" applyAlignment="1">
      <alignment/>
    </xf>
    <xf numFmtId="0" fontId="8" fillId="30" borderId="34" xfId="0" applyFont="1" applyFill="1" applyBorder="1" applyAlignment="1" applyProtection="1">
      <alignment horizontal="left" vertical="center"/>
      <protection locked="0"/>
    </xf>
    <xf numFmtId="0" fontId="8" fillId="30" borderId="35" xfId="0" applyFont="1" applyFill="1" applyBorder="1" applyAlignment="1" applyProtection="1">
      <alignment horizontal="left" vertical="center"/>
      <protection locked="0"/>
    </xf>
    <xf numFmtId="0" fontId="8" fillId="30" borderId="36" xfId="0" applyFont="1" applyFill="1" applyBorder="1" applyAlignment="1" applyProtection="1">
      <alignment horizontal="left" vertical="center"/>
      <protection locked="0"/>
    </xf>
    <xf numFmtId="2" fontId="11" fillId="34" borderId="28" xfId="0" applyNumberFormat="1" applyFont="1" applyFill="1" applyBorder="1" applyAlignment="1">
      <alignment/>
    </xf>
    <xf numFmtId="0" fontId="62" fillId="0" borderId="0" xfId="57" applyFont="1" applyAlignment="1">
      <alignment horizontal="center" vertical="center"/>
      <protection/>
    </xf>
    <xf numFmtId="0" fontId="45" fillId="0" borderId="0" xfId="57">
      <alignment/>
      <protection/>
    </xf>
    <xf numFmtId="2" fontId="63" fillId="0" borderId="37" xfId="57" applyNumberFormat="1" applyFont="1" applyBorder="1" applyAlignment="1">
      <alignment horizontal="center" vertical="center" wrapText="1"/>
      <protection/>
    </xf>
    <xf numFmtId="0" fontId="63" fillId="0" borderId="38" xfId="57" applyFont="1" applyBorder="1" applyAlignment="1">
      <alignment horizontal="center" vertical="center"/>
      <protection/>
    </xf>
    <xf numFmtId="0" fontId="45" fillId="0" borderId="15" xfId="57" applyBorder="1" applyAlignment="1">
      <alignment horizontal="center" wrapText="1"/>
      <protection/>
    </xf>
    <xf numFmtId="0" fontId="45" fillId="0" borderId="21" xfId="57" applyBorder="1" applyAlignment="1">
      <alignment horizontal="center" wrapText="1"/>
      <protection/>
    </xf>
    <xf numFmtId="0" fontId="63" fillId="0" borderId="39" xfId="57" applyFont="1" applyBorder="1" applyAlignment="1">
      <alignment vertical="center" wrapText="1"/>
      <protection/>
    </xf>
    <xf numFmtId="0" fontId="63" fillId="0" borderId="40" xfId="57" applyFont="1" applyBorder="1" applyAlignment="1">
      <alignment vertical="center" wrapText="1"/>
      <protection/>
    </xf>
    <xf numFmtId="3" fontId="63" fillId="0" borderId="35" xfId="57" applyNumberFormat="1" applyFont="1" applyBorder="1" applyAlignment="1">
      <alignment horizontal="center" vertical="center"/>
      <protection/>
    </xf>
    <xf numFmtId="3" fontId="63" fillId="0" borderId="35" xfId="57" applyNumberFormat="1" applyFont="1" applyBorder="1" applyAlignment="1">
      <alignment vertical="center"/>
      <protection/>
    </xf>
    <xf numFmtId="0" fontId="63" fillId="0" borderId="41" xfId="57" applyFont="1" applyBorder="1" applyAlignment="1">
      <alignment vertical="center" wrapText="1"/>
      <protection/>
    </xf>
    <xf numFmtId="0" fontId="63" fillId="0" borderId="42" xfId="57" applyFont="1" applyBorder="1" applyAlignment="1">
      <alignment vertical="center" wrapText="1"/>
      <protection/>
    </xf>
    <xf numFmtId="3" fontId="63" fillId="0" borderId="21" xfId="57" applyNumberFormat="1" applyFont="1" applyBorder="1" applyAlignment="1">
      <alignment horizontal="center" vertical="center"/>
      <protection/>
    </xf>
    <xf numFmtId="3" fontId="63" fillId="0" borderId="21" xfId="57" applyNumberFormat="1" applyFont="1" applyBorder="1" applyAlignment="1">
      <alignment vertical="center"/>
      <protection/>
    </xf>
    <xf numFmtId="0" fontId="63" fillId="0" borderId="43" xfId="57" applyFont="1" applyBorder="1" applyAlignment="1">
      <alignment vertical="center" wrapText="1"/>
      <protection/>
    </xf>
    <xf numFmtId="14" fontId="46" fillId="0" borderId="0" xfId="50" applyNumberFormat="1" applyFont="1" applyFill="1" applyBorder="1" applyAlignment="1" applyProtection="1">
      <alignment/>
      <protection locked="0"/>
    </xf>
    <xf numFmtId="0" fontId="9" fillId="35" borderId="44" xfId="0" applyFont="1" applyFill="1" applyBorder="1" applyAlignment="1">
      <alignment/>
    </xf>
    <xf numFmtId="0" fontId="1" fillId="35" borderId="45" xfId="0" applyFont="1" applyFill="1" applyBorder="1" applyAlignment="1">
      <alignment/>
    </xf>
    <xf numFmtId="0" fontId="11" fillId="35" borderId="45" xfId="0" applyFont="1" applyFill="1" applyBorder="1" applyAlignment="1">
      <alignment/>
    </xf>
    <xf numFmtId="0" fontId="11" fillId="35" borderId="46" xfId="0" applyFont="1" applyFill="1" applyBorder="1" applyAlignment="1">
      <alignment/>
    </xf>
    <xf numFmtId="2" fontId="9" fillId="36" borderId="21" xfId="0" applyNumberFormat="1" applyFont="1" applyFill="1" applyBorder="1" applyAlignment="1">
      <alignment vertical="center"/>
    </xf>
    <xf numFmtId="166" fontId="10" fillId="30" borderId="16" xfId="50" applyNumberFormat="1" applyFont="1" applyFill="1" applyBorder="1" applyAlignment="1" applyProtection="1">
      <alignment horizontal="right" vertical="center"/>
      <protection locked="0"/>
    </xf>
    <xf numFmtId="0" fontId="3" fillId="0" borderId="0" xfId="0" applyFont="1" applyAlignment="1">
      <alignment/>
    </xf>
    <xf numFmtId="0" fontId="3" fillId="0" borderId="0" xfId="0" applyFont="1" applyAlignment="1">
      <alignment vertical="top"/>
    </xf>
    <xf numFmtId="0" fontId="9" fillId="35" borderId="26" xfId="0" applyFont="1" applyFill="1" applyBorder="1" applyAlignment="1">
      <alignment vertical="center"/>
    </xf>
    <xf numFmtId="0" fontId="0" fillId="0" borderId="47" xfId="0" applyBorder="1" applyAlignment="1">
      <alignment/>
    </xf>
    <xf numFmtId="0" fontId="19" fillId="0" borderId="0" xfId="0" applyFont="1" applyBorder="1" applyAlignment="1">
      <alignment/>
    </xf>
    <xf numFmtId="0" fontId="64" fillId="0" borderId="21" xfId="0" applyFont="1" applyBorder="1" applyAlignment="1">
      <alignment horizontal="left" vertical="center"/>
    </xf>
    <xf numFmtId="0" fontId="64" fillId="0" borderId="48" xfId="0" applyFont="1" applyBorder="1" applyAlignment="1">
      <alignment horizontal="center" vertical="center"/>
    </xf>
    <xf numFmtId="0" fontId="64" fillId="0" borderId="18" xfId="0" applyFont="1" applyBorder="1" applyAlignment="1">
      <alignment horizontal="center" vertical="center"/>
    </xf>
    <xf numFmtId="0" fontId="65" fillId="0" borderId="16" xfId="0" applyFont="1" applyBorder="1" applyAlignment="1">
      <alignment horizontal="center" vertical="center"/>
    </xf>
    <xf numFmtId="167" fontId="64" fillId="0" borderId="49" xfId="50" applyNumberFormat="1" applyFont="1" applyBorder="1" applyAlignment="1">
      <alignment horizontal="center" vertical="center"/>
    </xf>
    <xf numFmtId="167" fontId="64" fillId="0" borderId="17" xfId="50" applyNumberFormat="1" applyFont="1" applyBorder="1" applyAlignment="1">
      <alignment horizontal="center" vertical="center"/>
    </xf>
    <xf numFmtId="167" fontId="66" fillId="0" borderId="50" xfId="50" applyNumberFormat="1" applyFont="1" applyBorder="1" applyAlignment="1">
      <alignment horizontal="center" vertical="center"/>
    </xf>
    <xf numFmtId="0" fontId="1" fillId="35" borderId="26" xfId="0" applyFont="1" applyFill="1" applyBorder="1" applyAlignment="1" applyProtection="1">
      <alignment/>
      <protection locked="0"/>
    </xf>
    <xf numFmtId="0" fontId="64" fillId="30" borderId="51" xfId="0" applyFont="1" applyFill="1" applyBorder="1" applyAlignment="1" applyProtection="1">
      <alignment horizontal="left" vertical="center"/>
      <protection locked="0"/>
    </xf>
    <xf numFmtId="41" fontId="64" fillId="30" borderId="52" xfId="50" applyNumberFormat="1" applyFont="1" applyFill="1" applyBorder="1" applyAlignment="1" applyProtection="1">
      <alignment horizontal="center" vertical="center"/>
      <protection locked="0"/>
    </xf>
    <xf numFmtId="41" fontId="64" fillId="30" borderId="53" xfId="50" applyNumberFormat="1" applyFont="1" applyFill="1" applyBorder="1" applyAlignment="1" applyProtection="1">
      <alignment horizontal="center" vertical="center"/>
      <protection locked="0"/>
    </xf>
    <xf numFmtId="0" fontId="64" fillId="30" borderId="54" xfId="0" applyFont="1" applyFill="1" applyBorder="1" applyAlignment="1" applyProtection="1">
      <alignment horizontal="left" vertical="center"/>
      <protection locked="0"/>
    </xf>
    <xf numFmtId="41" fontId="64" fillId="30" borderId="55" xfId="50" applyNumberFormat="1" applyFont="1" applyFill="1" applyBorder="1" applyAlignment="1" applyProtection="1">
      <alignment horizontal="center" vertical="center"/>
      <protection locked="0"/>
    </xf>
    <xf numFmtId="41" fontId="64" fillId="30" borderId="12" xfId="50" applyNumberFormat="1" applyFont="1" applyFill="1" applyBorder="1" applyAlignment="1" applyProtection="1">
      <alignment horizontal="center" vertical="center"/>
      <protection locked="0"/>
    </xf>
    <xf numFmtId="0" fontId="64" fillId="30" borderId="56" xfId="0" applyFont="1" applyFill="1" applyBorder="1" applyAlignment="1" applyProtection="1">
      <alignment horizontal="left" vertical="center"/>
      <protection locked="0"/>
    </xf>
    <xf numFmtId="43" fontId="64" fillId="30" borderId="57" xfId="50" applyFont="1" applyFill="1" applyBorder="1" applyAlignment="1" applyProtection="1">
      <alignment horizontal="center" vertical="center"/>
      <protection locked="0"/>
    </xf>
    <xf numFmtId="43" fontId="64" fillId="30" borderId="31" xfId="50" applyFont="1" applyFill="1" applyBorder="1" applyAlignment="1" applyProtection="1">
      <alignment horizontal="center" vertical="center"/>
      <protection locked="0"/>
    </xf>
    <xf numFmtId="14" fontId="63" fillId="30" borderId="37" xfId="57" applyNumberFormat="1" applyFont="1" applyFill="1" applyBorder="1" applyAlignment="1" applyProtection="1">
      <alignment horizontal="right" vertical="center"/>
      <protection locked="0"/>
    </xf>
    <xf numFmtId="3" fontId="63" fillId="30" borderId="37" xfId="57" applyNumberFormat="1" applyFont="1" applyFill="1" applyBorder="1" applyAlignment="1" applyProtection="1">
      <alignment horizontal="center" vertical="center"/>
      <protection locked="0"/>
    </xf>
    <xf numFmtId="14" fontId="63" fillId="30" borderId="31" xfId="57" applyNumberFormat="1" applyFont="1" applyFill="1" applyBorder="1" applyAlignment="1" applyProtection="1">
      <alignment horizontal="right" vertical="center"/>
      <protection locked="0"/>
    </xf>
    <xf numFmtId="3" fontId="63" fillId="30" borderId="31" xfId="57" applyNumberFormat="1" applyFont="1" applyFill="1" applyBorder="1" applyAlignment="1" applyProtection="1">
      <alignment horizontal="center" vertical="center"/>
      <protection locked="0"/>
    </xf>
    <xf numFmtId="14" fontId="63" fillId="30" borderId="58" xfId="57" applyNumberFormat="1" applyFont="1" applyFill="1" applyBorder="1" applyAlignment="1" applyProtection="1">
      <alignment horizontal="right" vertical="center"/>
      <protection locked="0"/>
    </xf>
    <xf numFmtId="3" fontId="63" fillId="30" borderId="58" xfId="57" applyNumberFormat="1" applyFont="1" applyFill="1" applyBorder="1" applyAlignment="1" applyProtection="1">
      <alignment horizontal="center" vertical="center"/>
      <protection locked="0"/>
    </xf>
    <xf numFmtId="14" fontId="63" fillId="30" borderId="59" xfId="57" applyNumberFormat="1" applyFont="1" applyFill="1" applyBorder="1" applyAlignment="1" applyProtection="1">
      <alignment horizontal="right" vertical="center"/>
      <protection locked="0"/>
    </xf>
    <xf numFmtId="3" fontId="63" fillId="30" borderId="59" xfId="57" applyNumberFormat="1" applyFont="1" applyFill="1" applyBorder="1" applyAlignment="1" applyProtection="1">
      <alignment horizontal="center" vertical="center"/>
      <protection locked="0"/>
    </xf>
    <xf numFmtId="14" fontId="63" fillId="30" borderId="18" xfId="57" applyNumberFormat="1" applyFont="1" applyFill="1" applyBorder="1" applyAlignment="1" applyProtection="1">
      <alignment horizontal="right" vertical="center"/>
      <protection locked="0"/>
    </xf>
    <xf numFmtId="3" fontId="50" fillId="0" borderId="21" xfId="57" applyNumberFormat="1" applyFont="1" applyBorder="1" applyAlignment="1" applyProtection="1">
      <alignment horizontal="center" vertical="center"/>
      <protection locked="0"/>
    </xf>
    <xf numFmtId="168" fontId="64" fillId="0" borderId="18" xfId="0" applyNumberFormat="1" applyFont="1" applyBorder="1" applyAlignment="1">
      <alignment horizontal="center" vertical="center"/>
    </xf>
    <xf numFmtId="169" fontId="64" fillId="0" borderId="48" xfId="0" applyNumberFormat="1" applyFont="1" applyBorder="1" applyAlignment="1">
      <alignment horizontal="center" vertical="center"/>
    </xf>
    <xf numFmtId="0" fontId="8" fillId="0" borderId="15" xfId="0" applyFont="1" applyBorder="1" applyAlignment="1">
      <alignment vertical="center" wrapText="1"/>
    </xf>
    <xf numFmtId="0" fontId="67" fillId="0" borderId="0" xfId="57" applyFont="1" applyAlignment="1">
      <alignment horizontal="left" vertical="center"/>
      <protection/>
    </xf>
    <xf numFmtId="3" fontId="63" fillId="0" borderId="35" xfId="57" applyNumberFormat="1" applyFont="1" applyBorder="1" applyAlignment="1">
      <alignment horizontal="center" vertical="center"/>
      <protection/>
    </xf>
    <xf numFmtId="0" fontId="9" fillId="35" borderId="0" xfId="0" applyFont="1" applyFill="1" applyBorder="1" applyAlignment="1">
      <alignment vertical="center"/>
    </xf>
    <xf numFmtId="14" fontId="63" fillId="35" borderId="37" xfId="57" applyNumberFormat="1" applyFont="1" applyFill="1" applyBorder="1" applyAlignment="1" applyProtection="1">
      <alignment horizontal="right" vertical="center"/>
      <protection locked="0"/>
    </xf>
    <xf numFmtId="3" fontId="63" fillId="35" borderId="37" xfId="57" applyNumberFormat="1" applyFont="1" applyFill="1" applyBorder="1" applyAlignment="1" applyProtection="1">
      <alignment horizontal="center" vertical="center"/>
      <protection locked="0"/>
    </xf>
    <xf numFmtId="14" fontId="63" fillId="35" borderId="58" xfId="57" applyNumberFormat="1" applyFont="1" applyFill="1" applyBorder="1" applyAlignment="1" applyProtection="1">
      <alignment horizontal="right" vertical="center"/>
      <protection locked="0"/>
    </xf>
    <xf numFmtId="3" fontId="63" fillId="35" borderId="58" xfId="57" applyNumberFormat="1" applyFont="1" applyFill="1" applyBorder="1" applyAlignment="1" applyProtection="1">
      <alignment horizontal="center" vertical="center"/>
      <protection locked="0"/>
    </xf>
    <xf numFmtId="14" fontId="63" fillId="35" borderId="59" xfId="57" applyNumberFormat="1" applyFont="1" applyFill="1" applyBorder="1" applyAlignment="1" applyProtection="1">
      <alignment horizontal="right" vertical="center"/>
      <protection locked="0"/>
    </xf>
    <xf numFmtId="3" fontId="63" fillId="35" borderId="59" xfId="57" applyNumberFormat="1" applyFont="1" applyFill="1" applyBorder="1" applyAlignment="1" applyProtection="1">
      <alignment horizontal="center" vertical="center"/>
      <protection locked="0"/>
    </xf>
    <xf numFmtId="14" fontId="63" fillId="35" borderId="18" xfId="57" applyNumberFormat="1" applyFont="1" applyFill="1" applyBorder="1" applyAlignment="1" applyProtection="1">
      <alignment horizontal="right" vertical="center"/>
      <protection locked="0"/>
    </xf>
    <xf numFmtId="0" fontId="68" fillId="0" borderId="0" xfId="0" applyFont="1" applyAlignment="1">
      <alignment horizontal="justify" vertical="center"/>
    </xf>
    <xf numFmtId="0" fontId="68" fillId="0" borderId="0" xfId="0" applyFont="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horizontal="justify" vertical="center"/>
    </xf>
    <xf numFmtId="0" fontId="69" fillId="0" borderId="0" xfId="0" applyFont="1" applyAlignment="1">
      <alignment horizontal="center" vertical="center" wrapText="1"/>
    </xf>
    <xf numFmtId="0" fontId="45" fillId="0" borderId="0" xfId="57" applyBorder="1">
      <alignment/>
      <protection/>
    </xf>
    <xf numFmtId="14" fontId="63" fillId="35" borderId="31" xfId="57" applyNumberFormat="1" applyFont="1" applyFill="1" applyBorder="1" applyAlignment="1" applyProtection="1">
      <alignment horizontal="right" vertical="center"/>
      <protection locked="0"/>
    </xf>
    <xf numFmtId="3" fontId="63" fillId="35" borderId="31" xfId="57" applyNumberFormat="1" applyFont="1" applyFill="1" applyBorder="1" applyAlignment="1" applyProtection="1">
      <alignment horizontal="center" vertical="center"/>
      <protection locked="0"/>
    </xf>
    <xf numFmtId="0" fontId="45" fillId="35" borderId="0" xfId="57" applyFill="1" applyBorder="1">
      <alignment/>
      <protection/>
    </xf>
    <xf numFmtId="0" fontId="62" fillId="0" borderId="60" xfId="57" applyFont="1" applyBorder="1" applyAlignment="1">
      <alignment vertical="center"/>
      <protection/>
    </xf>
    <xf numFmtId="0" fontId="45" fillId="0" borderId="61" xfId="57" applyBorder="1">
      <alignment/>
      <protection/>
    </xf>
    <xf numFmtId="0" fontId="45" fillId="0" borderId="62" xfId="57" applyBorder="1">
      <alignment/>
      <protection/>
    </xf>
    <xf numFmtId="0" fontId="45" fillId="0" borderId="63" xfId="57" applyBorder="1">
      <alignment/>
      <protection/>
    </xf>
    <xf numFmtId="0" fontId="45" fillId="0" borderId="64" xfId="57" applyBorder="1">
      <alignment/>
      <protection/>
    </xf>
    <xf numFmtId="0" fontId="45" fillId="0" borderId="65" xfId="57" applyBorder="1" applyAlignment="1">
      <alignment horizontal="center" wrapText="1"/>
      <protection/>
    </xf>
    <xf numFmtId="0" fontId="63" fillId="35" borderId="66" xfId="57" applyFont="1" applyFill="1" applyBorder="1" applyAlignment="1">
      <alignment vertical="center" wrapText="1"/>
      <protection/>
    </xf>
    <xf numFmtId="0" fontId="63" fillId="35" borderId="67" xfId="57" applyFont="1" applyFill="1" applyBorder="1" applyAlignment="1">
      <alignment vertical="center" wrapText="1"/>
      <protection/>
    </xf>
    <xf numFmtId="0" fontId="63" fillId="35" borderId="68" xfId="57" applyFont="1" applyFill="1" applyBorder="1" applyAlignment="1">
      <alignment vertical="center" wrapText="1"/>
      <protection/>
    </xf>
    <xf numFmtId="0" fontId="63" fillId="35" borderId="69" xfId="57" applyFont="1" applyFill="1" applyBorder="1" applyAlignment="1">
      <alignment vertical="center" wrapText="1"/>
      <protection/>
    </xf>
    <xf numFmtId="0" fontId="63" fillId="35" borderId="70" xfId="57" applyFont="1" applyFill="1" applyBorder="1" applyAlignment="1">
      <alignment vertical="center" wrapText="1"/>
      <protection/>
    </xf>
    <xf numFmtId="3" fontId="50" fillId="0" borderId="71" xfId="57" applyNumberFormat="1" applyFont="1" applyBorder="1" applyAlignment="1" applyProtection="1">
      <alignment horizontal="center" vertical="center"/>
      <protection locked="0"/>
    </xf>
    <xf numFmtId="3" fontId="63" fillId="0" borderId="35" xfId="57" applyNumberFormat="1" applyFont="1" applyBorder="1" applyAlignment="1">
      <alignment horizontal="center" vertical="center"/>
      <protection/>
    </xf>
    <xf numFmtId="0" fontId="5" fillId="0" borderId="0" xfId="0" applyFont="1" applyAlignment="1">
      <alignment horizontal="center"/>
    </xf>
    <xf numFmtId="0" fontId="71" fillId="0" borderId="47" xfId="0" applyFont="1" applyBorder="1" applyAlignment="1">
      <alignment horizontal="center" vertical="center"/>
    </xf>
    <xf numFmtId="0" fontId="71" fillId="0" borderId="0" xfId="0" applyFont="1" applyAlignment="1">
      <alignment horizontal="center" vertical="center"/>
    </xf>
    <xf numFmtId="0" fontId="3" fillId="0" borderId="0" xfId="0" applyFont="1" applyAlignment="1">
      <alignment horizontal="left" vertical="top" wrapText="1"/>
    </xf>
    <xf numFmtId="0" fontId="71" fillId="0" borderId="47" xfId="0" applyFont="1" applyBorder="1" applyAlignment="1">
      <alignment horizontal="center" vertical="center" wrapText="1"/>
    </xf>
    <xf numFmtId="0" fontId="71" fillId="0" borderId="0" xfId="0" applyFont="1" applyAlignment="1">
      <alignment horizontal="center" vertical="center" wrapText="1"/>
    </xf>
    <xf numFmtId="0" fontId="14" fillId="0" borderId="0" xfId="0" applyFont="1" applyAlignment="1">
      <alignment horizontal="left" vertical="top" wrapText="1"/>
    </xf>
    <xf numFmtId="0" fontId="5" fillId="0" borderId="0" xfId="0" applyFont="1" applyAlignment="1" quotePrefix="1">
      <alignment horizontal="center"/>
    </xf>
    <xf numFmtId="165" fontId="8" fillId="36" borderId="15" xfId="0" applyNumberFormat="1" applyFont="1" applyFill="1" applyBorder="1" applyAlignment="1">
      <alignment horizontal="center" vertical="center"/>
    </xf>
    <xf numFmtId="165" fontId="8" fillId="36" borderId="19" xfId="0" applyNumberFormat="1" applyFont="1" applyFill="1" applyBorder="1" applyAlignment="1">
      <alignment horizontal="center" vertical="center"/>
    </xf>
    <xf numFmtId="165" fontId="8" fillId="36" borderId="20" xfId="0" applyNumberFormat="1" applyFont="1" applyFill="1" applyBorder="1" applyAlignment="1">
      <alignment horizontal="center" vertical="center"/>
    </xf>
    <xf numFmtId="49" fontId="14" fillId="0" borderId="0" xfId="0" applyNumberFormat="1" applyFont="1" applyAlignment="1">
      <alignment horizontal="left" vertical="center" wrapText="1"/>
    </xf>
    <xf numFmtId="0" fontId="68" fillId="0" borderId="0" xfId="0" applyFont="1" applyAlignment="1">
      <alignment horizontal="left" vertical="center" wrapText="1"/>
    </xf>
    <xf numFmtId="0" fontId="69" fillId="0" borderId="0" xfId="0" applyFont="1" applyAlignment="1">
      <alignment horizontal="center" vertical="center" wrapText="1"/>
    </xf>
    <xf numFmtId="0" fontId="66" fillId="0" borderId="15" xfId="0" applyFont="1" applyBorder="1" applyAlignment="1">
      <alignment horizontal="center" vertical="center"/>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21" fillId="0" borderId="0" xfId="0" applyFont="1" applyAlignment="1">
      <alignment horizontal="left" vertical="center" wrapText="1"/>
    </xf>
    <xf numFmtId="0" fontId="69" fillId="0" borderId="0" xfId="0" applyFont="1" applyAlignment="1">
      <alignment horizontal="left" vertical="center" wrapText="1"/>
    </xf>
    <xf numFmtId="0" fontId="63" fillId="0" borderId="0" xfId="57" applyFont="1" applyFill="1" applyBorder="1" applyAlignment="1">
      <alignment horizontal="left" vertical="center" wrapText="1"/>
      <protection/>
    </xf>
    <xf numFmtId="0" fontId="62" fillId="0" borderId="0" xfId="57" applyFont="1" applyAlignment="1">
      <alignment horizontal="center" vertical="center"/>
      <protection/>
    </xf>
    <xf numFmtId="0" fontId="63" fillId="0" borderId="25" xfId="57" applyFont="1" applyBorder="1" applyAlignment="1">
      <alignment horizontal="center" vertical="center"/>
      <protection/>
    </xf>
    <xf numFmtId="0" fontId="63" fillId="0" borderId="72" xfId="57" applyFont="1" applyBorder="1" applyAlignment="1">
      <alignment horizontal="center" vertical="center"/>
      <protection/>
    </xf>
    <xf numFmtId="3" fontId="63" fillId="0" borderId="34" xfId="57" applyNumberFormat="1" applyFont="1" applyBorder="1" applyAlignment="1">
      <alignment horizontal="center" vertical="center"/>
      <protection/>
    </xf>
    <xf numFmtId="3" fontId="63" fillId="0" borderId="36" xfId="57" applyNumberFormat="1" applyFont="1" applyBorder="1" applyAlignment="1">
      <alignment horizontal="center" vertical="center"/>
      <protection/>
    </xf>
    <xf numFmtId="3" fontId="63" fillId="0" borderId="35" xfId="57" applyNumberFormat="1" applyFont="1" applyBorder="1" applyAlignment="1">
      <alignment horizontal="center" vertical="center"/>
      <protection/>
    </xf>
    <xf numFmtId="0" fontId="63" fillId="0" borderId="15" xfId="57" applyFont="1" applyBorder="1" applyAlignment="1">
      <alignment horizontal="left" vertical="center" wrapText="1"/>
      <protection/>
    </xf>
    <xf numFmtId="0" fontId="63" fillId="0" borderId="19" xfId="57" applyFont="1" applyBorder="1" applyAlignment="1">
      <alignment horizontal="left" vertical="center" wrapText="1"/>
      <protection/>
    </xf>
    <xf numFmtId="0" fontId="63" fillId="0" borderId="15" xfId="57" applyFont="1" applyFill="1" applyBorder="1" applyAlignment="1">
      <alignment horizontal="center" vertical="center" wrapText="1"/>
      <protection/>
    </xf>
    <xf numFmtId="0" fontId="63" fillId="0" borderId="19" xfId="57" applyFont="1" applyFill="1" applyBorder="1" applyAlignment="1">
      <alignment horizontal="center" vertical="center" wrapText="1"/>
      <protection/>
    </xf>
    <xf numFmtId="0" fontId="63" fillId="0" borderId="20" xfId="57" applyFont="1" applyFill="1" applyBorder="1" applyAlignment="1">
      <alignment horizontal="center" vertical="center" wrapText="1"/>
      <protection/>
    </xf>
    <xf numFmtId="0" fontId="63" fillId="0" borderId="73" xfId="57" applyFont="1" applyBorder="1" applyAlignment="1">
      <alignment horizontal="center" vertical="center"/>
      <protection/>
    </xf>
    <xf numFmtId="0" fontId="63" fillId="0" borderId="74" xfId="57" applyFont="1" applyFill="1" applyBorder="1" applyAlignment="1">
      <alignment horizontal="center" vertical="center" wrapText="1"/>
      <protection/>
    </xf>
    <xf numFmtId="0" fontId="63" fillId="0" borderId="75" xfId="57" applyFont="1" applyFill="1" applyBorder="1" applyAlignment="1">
      <alignment horizontal="center" vertical="center" wrapText="1"/>
      <protection/>
    </xf>
    <xf numFmtId="0" fontId="63" fillId="0" borderId="76" xfId="57" applyFont="1" applyFill="1" applyBorder="1" applyAlignment="1">
      <alignment horizontal="center" vertical="center" wrapText="1"/>
      <protection/>
    </xf>
    <xf numFmtId="3" fontId="63" fillId="0" borderId="77" xfId="57" applyNumberFormat="1" applyFont="1" applyBorder="1" applyAlignment="1">
      <alignment horizontal="center" vertical="center"/>
      <protection/>
    </xf>
    <xf numFmtId="3" fontId="63" fillId="0" borderId="78" xfId="57" applyNumberFormat="1" applyFont="1" applyBorder="1" applyAlignment="1">
      <alignment horizontal="center" vertical="center"/>
      <protection/>
    </xf>
    <xf numFmtId="3" fontId="63" fillId="0" borderId="79" xfId="57" applyNumberFormat="1" applyFont="1" applyBorder="1" applyAlignment="1">
      <alignment horizontal="center" vertical="center"/>
      <protection/>
    </xf>
    <xf numFmtId="0" fontId="63" fillId="35" borderId="80" xfId="57" applyFont="1" applyFill="1" applyBorder="1" applyAlignment="1">
      <alignment horizontal="left" vertical="center" wrapText="1"/>
      <protection/>
    </xf>
    <xf numFmtId="0" fontId="63" fillId="35" borderId="19" xfId="57" applyFont="1" applyFill="1" applyBorder="1" applyAlignment="1">
      <alignment horizontal="left" vertical="center"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Dezimal 2" xfId="42"/>
    <cellStyle name="Eingabe" xfId="43"/>
    <cellStyle name="Ergebnis" xfId="44"/>
    <cellStyle name="Ergebnis 1" xfId="45"/>
    <cellStyle name="Erklärender Text" xfId="46"/>
    <cellStyle name="Euro" xfId="47"/>
    <cellStyle name="Gut" xfId="48"/>
    <cellStyle name="Hyperlink 2" xfId="49"/>
    <cellStyle name="Comma" xfId="50"/>
    <cellStyle name="Neutral" xfId="51"/>
    <cellStyle name="Notiz" xfId="52"/>
    <cellStyle name="Percent" xfId="53"/>
    <cellStyle name="Prozent 2" xfId="54"/>
    <cellStyle name="Schlecht" xfId="55"/>
    <cellStyle name="Standard 2" xfId="56"/>
    <cellStyle name="Standard 3" xfId="57"/>
    <cellStyle name="Standard 3 2" xfId="58"/>
    <cellStyle name="Überschrift" xfId="59"/>
    <cellStyle name="Überschrift 1" xfId="60"/>
    <cellStyle name="Überschrift 1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1</xdr:row>
      <xdr:rowOff>38100</xdr:rowOff>
    </xdr:from>
    <xdr:to>
      <xdr:col>5</xdr:col>
      <xdr:colOff>1066800</xdr:colOff>
      <xdr:row>2</xdr:row>
      <xdr:rowOff>152400</xdr:rowOff>
    </xdr:to>
    <xdr:pic>
      <xdr:nvPicPr>
        <xdr:cNvPr id="1" name="Grafik 2"/>
        <xdr:cNvPicPr preferRelativeResize="1">
          <a:picLocks noChangeAspect="1"/>
        </xdr:cNvPicPr>
      </xdr:nvPicPr>
      <xdr:blipFill>
        <a:blip r:embed="rId1"/>
        <a:stretch>
          <a:fillRect/>
        </a:stretch>
      </xdr:blipFill>
      <xdr:spPr>
        <a:xfrm>
          <a:off x="4667250" y="352425"/>
          <a:ext cx="1943100"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GRENZEN-LW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_steuerung"/>
      <sheetName val="Grundvorgaben"/>
      <sheetName val="Tierliste"/>
    </sheetNames>
    <sheetDataSet>
      <sheetData sheetId="1">
        <row r="5">
          <cell r="C5" t="str">
            <v>Limberger Wolfgang</v>
          </cell>
        </row>
        <row r="7">
          <cell r="C7" t="str">
            <v>4560 Kirchdorf</v>
          </cell>
        </row>
        <row r="10">
          <cell r="C10" t="str">
            <v>Limberger Wolfgang jun.</v>
          </cell>
        </row>
        <row r="19">
          <cell r="C19">
            <v>20</v>
          </cell>
        </row>
      </sheetData>
      <sheetData sheetId="2">
        <row r="89">
          <cell r="C89">
            <v>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B1:H80"/>
  <sheetViews>
    <sheetView showGridLines="0" tabSelected="1" zoomScalePageLayoutView="0" workbookViewId="0" topLeftCell="A1">
      <selection activeCell="D4" sqref="D4"/>
    </sheetView>
  </sheetViews>
  <sheetFormatPr defaultColWidth="10.57421875" defaultRowHeight="12.75" outlineLevelRow="1"/>
  <cols>
    <col min="1" max="1" width="1.7109375" style="1" customWidth="1"/>
    <col min="2" max="2" width="47.00390625" style="1" customWidth="1"/>
    <col min="3" max="3" width="13.28125" style="1" customWidth="1"/>
    <col min="4" max="4" width="10.140625" style="1" customWidth="1"/>
    <col min="5" max="5" width="11.00390625" style="1" customWidth="1"/>
    <col min="6" max="6" width="20.00390625" style="1" customWidth="1"/>
    <col min="7" max="7" width="2.00390625" style="1" customWidth="1"/>
    <col min="8" max="8" width="19.8515625" style="1" customWidth="1"/>
    <col min="9" max="9" width="10.57421875" style="1" customWidth="1"/>
    <col min="10" max="10" width="11.28125" style="1" bestFit="1" customWidth="1"/>
    <col min="11" max="16384" width="10.57421875" style="1" customWidth="1"/>
  </cols>
  <sheetData>
    <row r="1" ht="24.75" customHeight="1" thickBot="1">
      <c r="B1" s="45"/>
    </row>
    <row r="2" spans="2:6" ht="24.75" customHeight="1" thickBot="1">
      <c r="B2" s="46" t="s">
        <v>131</v>
      </c>
      <c r="F2" s="52"/>
    </row>
    <row r="3" ht="28.5" customHeight="1">
      <c r="B3" s="65" t="s">
        <v>132</v>
      </c>
    </row>
    <row r="4" ht="24.75" customHeight="1">
      <c r="B4" s="66" t="s">
        <v>59</v>
      </c>
    </row>
    <row r="5" spans="2:6" ht="24.75" customHeight="1" thickBot="1">
      <c r="B5" s="67" t="s">
        <v>59</v>
      </c>
      <c r="F5" s="51">
        <f ca="1">TODAY()</f>
        <v>44179</v>
      </c>
    </row>
    <row r="6" ht="9" customHeight="1">
      <c r="B6"/>
    </row>
    <row r="7" spans="2:6" ht="21" customHeight="1">
      <c r="B7" s="158" t="s">
        <v>94</v>
      </c>
      <c r="C7" s="158"/>
      <c r="D7" s="158"/>
      <c r="E7" s="158"/>
      <c r="F7" s="158"/>
    </row>
    <row r="8" spans="2:6" ht="21" customHeight="1">
      <c r="B8" s="165" t="s">
        <v>88</v>
      </c>
      <c r="C8" s="158"/>
      <c r="D8" s="158"/>
      <c r="E8" s="158"/>
      <c r="F8" s="158"/>
    </row>
    <row r="9" ht="12" customHeight="1" thickBot="1"/>
    <row r="10" spans="2:6" s="2" customFormat="1" ht="51" customHeight="1" thickBot="1">
      <c r="B10" s="24" t="s">
        <v>0</v>
      </c>
      <c r="C10" s="31" t="s">
        <v>44</v>
      </c>
      <c r="D10" s="31" t="s">
        <v>49</v>
      </c>
      <c r="E10" s="60" t="s">
        <v>50</v>
      </c>
      <c r="F10" s="25" t="s">
        <v>51</v>
      </c>
    </row>
    <row r="11" spans="2:6" ht="20.25" customHeight="1">
      <c r="B11" s="47" t="s">
        <v>1</v>
      </c>
      <c r="C11" s="48"/>
      <c r="D11" s="49"/>
      <c r="E11" s="49"/>
      <c r="F11" s="50"/>
    </row>
    <row r="12" spans="2:6" s="4" customFormat="1" ht="14.25" outlineLevel="1">
      <c r="B12" s="20" t="s">
        <v>16</v>
      </c>
      <c r="C12" s="34"/>
      <c r="D12" s="22">
        <v>0.35</v>
      </c>
      <c r="E12" s="54">
        <f>SUM(C12*D12)</f>
        <v>0</v>
      </c>
      <c r="F12" s="26" t="s">
        <v>52</v>
      </c>
    </row>
    <row r="13" spans="2:6" ht="14.25" outlineLevel="1">
      <c r="B13" s="21" t="s">
        <v>17</v>
      </c>
      <c r="C13" s="34"/>
      <c r="D13" s="23">
        <v>0.6</v>
      </c>
      <c r="E13" s="54">
        <f>SUM(C13*D13)</f>
        <v>0</v>
      </c>
      <c r="F13" s="26" t="s">
        <v>52</v>
      </c>
    </row>
    <row r="14" spans="2:6" ht="15" outlineLevel="1" thickBot="1">
      <c r="B14" s="40" t="s">
        <v>18</v>
      </c>
      <c r="C14" s="41"/>
      <c r="D14" s="42">
        <v>0.8</v>
      </c>
      <c r="E14" s="55">
        <f>SUM(C14*D14)</f>
        <v>0</v>
      </c>
      <c r="F14" s="43" t="s">
        <v>52</v>
      </c>
    </row>
    <row r="15" spans="2:6" s="7" customFormat="1" ht="21.75" customHeight="1">
      <c r="B15" s="47" t="s">
        <v>2</v>
      </c>
      <c r="C15" s="48"/>
      <c r="D15" s="49" t="s">
        <v>3</v>
      </c>
      <c r="E15" s="49" t="s">
        <v>3</v>
      </c>
      <c r="F15" s="50"/>
    </row>
    <row r="16" spans="2:8" ht="14.25" outlineLevel="1">
      <c r="B16" s="20" t="s">
        <v>19</v>
      </c>
      <c r="C16" s="34"/>
      <c r="D16" s="22">
        <v>0.3</v>
      </c>
      <c r="E16" s="68">
        <f>SUM(C16*D16)</f>
        <v>0</v>
      </c>
      <c r="F16" s="26" t="s">
        <v>52</v>
      </c>
      <c r="H16" s="84">
        <v>41275</v>
      </c>
    </row>
    <row r="17" spans="2:6" ht="14.25" outlineLevel="1">
      <c r="B17" s="20" t="s">
        <v>20</v>
      </c>
      <c r="C17" s="34"/>
      <c r="D17" s="22">
        <v>0.55</v>
      </c>
      <c r="E17" s="68">
        <f>SUM(C17*D17)</f>
        <v>0</v>
      </c>
      <c r="F17" s="26" t="s">
        <v>52</v>
      </c>
    </row>
    <row r="18" spans="2:6" ht="14.25" outlineLevel="1">
      <c r="B18" s="20" t="s">
        <v>41</v>
      </c>
      <c r="C18" s="34"/>
      <c r="D18" s="22">
        <v>0.65</v>
      </c>
      <c r="E18" s="68">
        <f>SUM(C18*D18)</f>
        <v>0</v>
      </c>
      <c r="F18" s="26" t="s">
        <v>52</v>
      </c>
    </row>
    <row r="19" spans="2:6" ht="14.25" outlineLevel="1">
      <c r="B19" s="20" t="s">
        <v>42</v>
      </c>
      <c r="C19" s="34"/>
      <c r="D19" s="22">
        <v>0.8</v>
      </c>
      <c r="E19" s="68">
        <f>SUM(C19*D19)</f>
        <v>0</v>
      </c>
      <c r="F19" s="26" t="s">
        <v>52</v>
      </c>
    </row>
    <row r="20" spans="2:6" ht="15" outlineLevel="1" thickBot="1">
      <c r="B20" s="20" t="s">
        <v>21</v>
      </c>
      <c r="C20" s="34"/>
      <c r="D20" s="22">
        <v>1</v>
      </c>
      <c r="E20" s="68">
        <f>SUM(C20*D20)</f>
        <v>0</v>
      </c>
      <c r="F20" s="43" t="s">
        <v>52</v>
      </c>
    </row>
    <row r="21" spans="2:6" ht="20.25" customHeight="1">
      <c r="B21" s="85" t="s">
        <v>22</v>
      </c>
      <c r="C21" s="86"/>
      <c r="D21" s="87"/>
      <c r="E21" s="87"/>
      <c r="F21" s="88"/>
    </row>
    <row r="22" spans="2:6" ht="14.25" outlineLevel="1">
      <c r="B22" s="20" t="s">
        <v>54</v>
      </c>
      <c r="C22" s="34"/>
      <c r="D22" s="22">
        <v>0.02</v>
      </c>
      <c r="E22" s="54">
        <f>SUM(C22*D22)</f>
        <v>0</v>
      </c>
      <c r="F22" s="26" t="s">
        <v>91</v>
      </c>
    </row>
    <row r="23" spans="2:6" ht="14.25" outlineLevel="1">
      <c r="B23" s="20" t="s">
        <v>55</v>
      </c>
      <c r="C23" s="34"/>
      <c r="D23" s="22">
        <v>0.1</v>
      </c>
      <c r="E23" s="54">
        <f>SUM(C23*D23)</f>
        <v>0</v>
      </c>
      <c r="F23" s="26" t="s">
        <v>52</v>
      </c>
    </row>
    <row r="24" spans="2:6" ht="14.25" outlineLevel="1">
      <c r="B24" s="20" t="s">
        <v>56</v>
      </c>
      <c r="C24" s="34"/>
      <c r="D24" s="22">
        <v>0.15</v>
      </c>
      <c r="E24" s="54">
        <f>SUM(C24*D24)</f>
        <v>0</v>
      </c>
      <c r="F24" s="26" t="s">
        <v>52</v>
      </c>
    </row>
    <row r="25" spans="2:6" ht="14.25" outlineLevel="1">
      <c r="B25" s="20" t="s">
        <v>57</v>
      </c>
      <c r="C25" s="34"/>
      <c r="D25" s="22">
        <v>0.05</v>
      </c>
      <c r="E25" s="54">
        <f>SUM(C25*D25)</f>
        <v>0</v>
      </c>
      <c r="F25" s="26" t="s">
        <v>52</v>
      </c>
    </row>
    <row r="26" spans="2:6" ht="15" outlineLevel="1" thickBot="1">
      <c r="B26" s="20" t="s">
        <v>58</v>
      </c>
      <c r="C26" s="34"/>
      <c r="D26" s="22">
        <v>0.12</v>
      </c>
      <c r="E26" s="54">
        <f>SUM(C26*D26)</f>
        <v>0</v>
      </c>
      <c r="F26" s="43" t="s">
        <v>52</v>
      </c>
    </row>
    <row r="27" spans="2:6" s="7" customFormat="1" ht="20.25" customHeight="1">
      <c r="B27" s="47" t="s">
        <v>4</v>
      </c>
      <c r="C27" s="48"/>
      <c r="D27" s="49"/>
      <c r="E27" s="49" t="s">
        <v>3</v>
      </c>
      <c r="F27" s="50"/>
    </row>
    <row r="28" spans="2:6" ht="15" customHeight="1" outlineLevel="1">
      <c r="B28" s="20" t="s">
        <v>40</v>
      </c>
      <c r="C28" s="34"/>
      <c r="D28" s="22">
        <v>0.01</v>
      </c>
      <c r="E28" s="54">
        <f>SUM(C28*D28)</f>
        <v>0</v>
      </c>
      <c r="F28" s="26" t="s">
        <v>74</v>
      </c>
    </row>
    <row r="29" spans="2:6" ht="15" customHeight="1" outlineLevel="1">
      <c r="B29" s="20" t="s">
        <v>23</v>
      </c>
      <c r="C29" s="34"/>
      <c r="D29" s="22">
        <v>0.06</v>
      </c>
      <c r="E29" s="54">
        <f>SUM(C29*D29)</f>
        <v>0</v>
      </c>
      <c r="F29" s="26" t="s">
        <v>74</v>
      </c>
    </row>
    <row r="30" spans="2:6" ht="15" customHeight="1" outlineLevel="1">
      <c r="B30" s="20" t="s">
        <v>24</v>
      </c>
      <c r="C30" s="34"/>
      <c r="D30" s="22">
        <v>0.07</v>
      </c>
      <c r="E30" s="54">
        <f>SUM(C30*D30)</f>
        <v>0</v>
      </c>
      <c r="F30" s="26" t="s">
        <v>74</v>
      </c>
    </row>
    <row r="31" spans="2:6" ht="15" customHeight="1" outlineLevel="1">
      <c r="B31" s="20" t="s">
        <v>25</v>
      </c>
      <c r="C31" s="34"/>
      <c r="D31" s="22">
        <v>0.1</v>
      </c>
      <c r="E31" s="54">
        <f>SUM(C31*D31)</f>
        <v>0</v>
      </c>
      <c r="F31" s="26" t="s">
        <v>91</v>
      </c>
    </row>
    <row r="32" spans="2:6" ht="15" customHeight="1" outlineLevel="1" thickBot="1">
      <c r="B32" s="20" t="s">
        <v>26</v>
      </c>
      <c r="C32" s="34"/>
      <c r="D32" s="22">
        <v>0.35</v>
      </c>
      <c r="E32" s="54">
        <f>SUM(C32*D32)</f>
        <v>0</v>
      </c>
      <c r="F32" s="43" t="s">
        <v>52</v>
      </c>
    </row>
    <row r="33" spans="2:6" ht="20.25" customHeight="1">
      <c r="B33" s="47" t="s">
        <v>27</v>
      </c>
      <c r="C33" s="103"/>
      <c r="D33" s="49"/>
      <c r="E33" s="49"/>
      <c r="F33" s="50"/>
    </row>
    <row r="34" spans="2:6" ht="14.25" outlineLevel="1">
      <c r="B34" s="20" t="s">
        <v>28</v>
      </c>
      <c r="C34" s="34"/>
      <c r="D34" s="22">
        <v>0.002</v>
      </c>
      <c r="E34" s="54">
        <f>SUM(C34*D34)</f>
        <v>0</v>
      </c>
      <c r="F34" s="26" t="s">
        <v>91</v>
      </c>
    </row>
    <row r="35" spans="2:6" ht="14.25" outlineLevel="1">
      <c r="B35" s="20" t="s">
        <v>29</v>
      </c>
      <c r="C35" s="34"/>
      <c r="D35" s="22">
        <v>0.013</v>
      </c>
      <c r="E35" s="54">
        <f>SUM(C35*D35)</f>
        <v>0</v>
      </c>
      <c r="F35" s="26" t="s">
        <v>52</v>
      </c>
    </row>
    <row r="36" spans="2:6" ht="15" outlineLevel="1" thickBot="1">
      <c r="B36" s="20" t="s">
        <v>30</v>
      </c>
      <c r="C36" s="34"/>
      <c r="D36" s="22">
        <v>0.001</v>
      </c>
      <c r="E36" s="54">
        <f>SUM(C36*D36)</f>
        <v>0</v>
      </c>
      <c r="F36" s="26" t="s">
        <v>74</v>
      </c>
    </row>
    <row r="37" spans="2:6" ht="20.25" customHeight="1">
      <c r="B37" s="47" t="s">
        <v>31</v>
      </c>
      <c r="C37" s="48"/>
      <c r="D37" s="49"/>
      <c r="E37" s="49"/>
      <c r="F37" s="50"/>
    </row>
    <row r="38" spans="2:6" ht="14.25" outlineLevel="1">
      <c r="B38" s="20" t="s">
        <v>32</v>
      </c>
      <c r="C38" s="34"/>
      <c r="D38" s="22">
        <v>0.003</v>
      </c>
      <c r="E38" s="22">
        <f>SUM(C38*D38)</f>
        <v>0</v>
      </c>
      <c r="F38" s="26" t="s">
        <v>74</v>
      </c>
    </row>
    <row r="39" spans="2:6" ht="14.25" outlineLevel="1">
      <c r="B39" s="20" t="s">
        <v>33</v>
      </c>
      <c r="C39" s="34"/>
      <c r="D39" s="22">
        <v>0.006</v>
      </c>
      <c r="E39" s="22">
        <f>SUM(C39*D39)</f>
        <v>0</v>
      </c>
      <c r="F39" s="58" t="s">
        <v>74</v>
      </c>
    </row>
    <row r="40" spans="2:6" ht="15" outlineLevel="1" thickBot="1">
      <c r="B40" s="20" t="s">
        <v>34</v>
      </c>
      <c r="C40" s="34"/>
      <c r="D40" s="22">
        <v>0.009</v>
      </c>
      <c r="E40" s="59">
        <f>SUM(C40*D40)</f>
        <v>0</v>
      </c>
      <c r="F40" s="26" t="s">
        <v>74</v>
      </c>
    </row>
    <row r="41" spans="2:6" ht="20.25" customHeight="1">
      <c r="B41" s="47" t="s">
        <v>35</v>
      </c>
      <c r="C41" s="48"/>
      <c r="D41" s="49"/>
      <c r="E41" s="49"/>
      <c r="F41" s="50"/>
    </row>
    <row r="42" spans="2:6" ht="14.25" outlineLevel="1">
      <c r="B42" s="20" t="s">
        <v>37</v>
      </c>
      <c r="C42" s="34"/>
      <c r="D42" s="22">
        <v>0.034</v>
      </c>
      <c r="E42" s="54">
        <f>SUM(C42*D42)</f>
        <v>0</v>
      </c>
      <c r="F42" s="26" t="s">
        <v>52</v>
      </c>
    </row>
    <row r="43" spans="2:6" ht="15" outlineLevel="1" thickBot="1">
      <c r="B43" s="20" t="s">
        <v>38</v>
      </c>
      <c r="C43" s="34"/>
      <c r="D43" s="22">
        <v>0.002</v>
      </c>
      <c r="E43" s="54">
        <f>SUM(C43*D43)</f>
        <v>0</v>
      </c>
      <c r="F43" s="26" t="s">
        <v>74</v>
      </c>
    </row>
    <row r="44" spans="2:6" ht="20.25" customHeight="1">
      <c r="B44" s="47" t="s">
        <v>36</v>
      </c>
      <c r="C44" s="48"/>
      <c r="D44" s="49"/>
      <c r="E44" s="49"/>
      <c r="F44" s="50"/>
    </row>
    <row r="45" spans="2:6" ht="15" outlineLevel="1" thickBot="1">
      <c r="B45" s="62" t="s">
        <v>39</v>
      </c>
      <c r="C45" s="63"/>
      <c r="D45" s="59">
        <v>0.09</v>
      </c>
      <c r="E45" s="64">
        <f>SUM(C45*D45)</f>
        <v>0</v>
      </c>
      <c r="F45" s="43" t="s">
        <v>52</v>
      </c>
    </row>
    <row r="46" spans="2:6" ht="25.5" customHeight="1" thickBot="1">
      <c r="B46" s="28" t="s">
        <v>48</v>
      </c>
      <c r="C46" s="35"/>
      <c r="D46" s="36"/>
      <c r="E46" s="89">
        <f>SUM(E12:E45)</f>
        <v>0</v>
      </c>
      <c r="F46" s="56"/>
    </row>
    <row r="47" spans="2:6" ht="18.75" customHeight="1">
      <c r="B47" s="91" t="s">
        <v>53</v>
      </c>
      <c r="C47" s="93"/>
      <c r="D47" s="93"/>
      <c r="E47" s="29"/>
      <c r="F47" s="30"/>
    </row>
    <row r="48" spans="2:6" ht="13.5" customHeight="1">
      <c r="B48" s="92" t="s">
        <v>73</v>
      </c>
      <c r="C48" s="128"/>
      <c r="D48" s="128"/>
      <c r="E48" s="29"/>
      <c r="F48" s="30"/>
    </row>
    <row r="49" spans="2:6" ht="20.25" customHeight="1" thickBot="1">
      <c r="B49" s="92" t="s">
        <v>92</v>
      </c>
      <c r="C49" s="37"/>
      <c r="D49" s="37"/>
      <c r="E49" s="29"/>
      <c r="F49" s="30"/>
    </row>
    <row r="50" spans="2:6" s="7" customFormat="1" ht="28.5" customHeight="1" thickBot="1">
      <c r="B50" s="28" t="s">
        <v>43</v>
      </c>
      <c r="C50" s="44"/>
      <c r="D50" s="38" t="s">
        <v>5</v>
      </c>
      <c r="E50" s="162"/>
      <c r="F50" s="163"/>
    </row>
    <row r="51" spans="3:5" ht="14.25" customHeight="1">
      <c r="C51" s="18"/>
      <c r="D51" s="7"/>
      <c r="E51" s="7"/>
    </row>
    <row r="52" ht="13.5" customHeight="1" thickBot="1">
      <c r="B52" s="19"/>
    </row>
    <row r="53" spans="2:6" ht="21.75" customHeight="1" thickBot="1">
      <c r="B53" s="28" t="s">
        <v>60</v>
      </c>
      <c r="C53" s="32"/>
      <c r="D53" s="39">
        <f>E46</f>
        <v>0</v>
      </c>
      <c r="E53" s="162"/>
      <c r="F53" s="163"/>
    </row>
    <row r="54" spans="2:4" ht="21.75" customHeight="1" thickBot="1">
      <c r="B54" s="28" t="s">
        <v>45</v>
      </c>
      <c r="C54" s="32"/>
      <c r="D54" s="39">
        <f>G71</f>
        <v>0</v>
      </c>
    </row>
    <row r="55" spans="2:4" ht="21.75" customHeight="1" thickBot="1">
      <c r="B55" s="28" t="s">
        <v>46</v>
      </c>
      <c r="C55" s="32"/>
      <c r="D55" s="39">
        <f>G80</f>
        <v>0</v>
      </c>
    </row>
    <row r="56" spans="2:5" ht="21.75" customHeight="1" thickBot="1">
      <c r="B56" s="28" t="s">
        <v>47</v>
      </c>
      <c r="C56" s="32"/>
      <c r="D56" s="39">
        <f>IF(AND(D53&gt;D54,D53&lt;D55),D53-D54,0)</f>
        <v>0</v>
      </c>
      <c r="E56" s="53"/>
    </row>
    <row r="57" spans="2:6" ht="13.5" thickBot="1">
      <c r="B57" s="33"/>
      <c r="C57" s="33"/>
      <c r="D57" s="33"/>
      <c r="F57"/>
    </row>
    <row r="58" spans="2:6" ht="23.25" customHeight="1" thickBot="1">
      <c r="B58" s="28" t="s">
        <v>72</v>
      </c>
      <c r="C58" s="32"/>
      <c r="D58" s="90">
        <v>280</v>
      </c>
      <c r="E58" s="159"/>
      <c r="F58" s="160"/>
    </row>
    <row r="59" ht="13.5" customHeight="1" thickBot="1"/>
    <row r="60" spans="2:5" ht="36.75" customHeight="1" thickBot="1">
      <c r="B60" s="125" t="s">
        <v>90</v>
      </c>
      <c r="C60" s="166">
        <f>IF(OR(E46=0,D53&lt;D55),+D58*D56,"Gewerbliche Tierhaltung")</f>
        <v>0</v>
      </c>
      <c r="D60" s="167"/>
      <c r="E60" s="168"/>
    </row>
    <row r="61" ht="13.5" customHeight="1">
      <c r="C61" s="17"/>
    </row>
    <row r="62" spans="2:6" ht="25.5" customHeight="1">
      <c r="B62" s="61"/>
      <c r="F62" s="27"/>
    </row>
    <row r="63" spans="2:6" ht="20.25" customHeight="1">
      <c r="B63" s="61" t="s">
        <v>137</v>
      </c>
      <c r="F63" s="27"/>
    </row>
    <row r="64" spans="2:6" ht="26.25" customHeight="1">
      <c r="B64" s="164" t="s">
        <v>135</v>
      </c>
      <c r="C64" s="164"/>
      <c r="D64" s="164"/>
      <c r="E64" s="164"/>
      <c r="F64" s="164"/>
    </row>
    <row r="65" spans="2:6" ht="81.75" customHeight="1">
      <c r="B65" s="169" t="s">
        <v>136</v>
      </c>
      <c r="C65" s="169"/>
      <c r="D65" s="169"/>
      <c r="E65" s="169"/>
      <c r="F65" s="169"/>
    </row>
    <row r="66" spans="2:6" ht="17.25" customHeight="1">
      <c r="B66" s="161"/>
      <c r="C66" s="161"/>
      <c r="D66" s="161"/>
      <c r="E66" s="161"/>
      <c r="F66" s="161"/>
    </row>
    <row r="67" ht="11.25" customHeight="1" collapsed="1">
      <c r="B67" s="3" t="s">
        <v>6</v>
      </c>
    </row>
    <row r="68" spans="2:7" ht="11.25" customHeight="1" hidden="1" outlineLevel="1">
      <c r="B68" s="6">
        <v>0</v>
      </c>
      <c r="C68" s="6">
        <v>10</v>
      </c>
      <c r="D68" s="8" t="s">
        <v>7</v>
      </c>
      <c r="E68" s="9">
        <v>2</v>
      </c>
      <c r="F68" s="5">
        <f>IF(ha&gt;B68,IF(C68="",ha-B68,IF(ha&lt;C68,ha-B68,C68-B68)),0)</f>
        <v>0</v>
      </c>
      <c r="G68" s="10">
        <f>E68*F68</f>
        <v>0</v>
      </c>
    </row>
    <row r="69" spans="2:7" ht="11.25" customHeight="1" hidden="1" outlineLevel="1">
      <c r="B69" s="6">
        <v>10</v>
      </c>
      <c r="C69" s="6">
        <v>20</v>
      </c>
      <c r="D69" s="11" t="s">
        <v>8</v>
      </c>
      <c r="E69" s="9">
        <v>2</v>
      </c>
      <c r="F69" s="5">
        <f>IF(ha&gt;B69,IF(C69="",ha-B69,IF(ha&lt;C69,ha-B69,C69-B69)),0)</f>
        <v>0</v>
      </c>
      <c r="G69" s="10">
        <f>E69*F69</f>
        <v>0</v>
      </c>
    </row>
    <row r="70" spans="2:7" ht="11.25" customHeight="1" hidden="1" outlineLevel="1" thickBot="1">
      <c r="B70" s="6">
        <v>20</v>
      </c>
      <c r="C70" s="6"/>
      <c r="D70" s="8" t="s">
        <v>9</v>
      </c>
      <c r="E70" s="9">
        <v>1</v>
      </c>
      <c r="F70" s="5">
        <f>IF(ha&gt;B70,IF(C70="",ha-B70,IF(ha&lt;C70,ha-B70,C70-B70)),0)</f>
        <v>0</v>
      </c>
      <c r="G70" s="10">
        <f>E70*F70</f>
        <v>0</v>
      </c>
    </row>
    <row r="71" spans="2:7" ht="11.25" customHeight="1" hidden="1" outlineLevel="1" thickBot="1">
      <c r="B71" s="6"/>
      <c r="C71" s="6"/>
      <c r="D71" s="12" t="s">
        <v>10</v>
      </c>
      <c r="E71" s="13"/>
      <c r="F71" s="12"/>
      <c r="G71" s="57">
        <f>SUM(G68:G70)</f>
        <v>0</v>
      </c>
    </row>
    <row r="72" spans="2:7" ht="11.25" customHeight="1">
      <c r="B72" s="14"/>
      <c r="C72" s="14"/>
      <c r="D72" s="14"/>
      <c r="E72" s="15"/>
      <c r="F72" s="16"/>
      <c r="G72" s="15"/>
    </row>
    <row r="73" ht="11.25" customHeight="1" collapsed="1">
      <c r="B73" s="3" t="s">
        <v>15</v>
      </c>
    </row>
    <row r="74" spans="2:7" ht="11.25" customHeight="1" hidden="1" outlineLevel="1">
      <c r="B74" s="6">
        <v>0</v>
      </c>
      <c r="C74" s="6">
        <v>10</v>
      </c>
      <c r="D74" s="10" t="s">
        <v>7</v>
      </c>
      <c r="E74" s="9">
        <v>8</v>
      </c>
      <c r="F74" s="5">
        <f aca="true" t="shared" si="0" ref="F74:F79">IF(ha&gt;B74,IF(C74="",ha-B74,IF(ha&lt;C74,ha-B74,C74-B74)),0)</f>
        <v>0</v>
      </c>
      <c r="G74" s="10">
        <f aca="true" t="shared" si="1" ref="G74:G79">E74*F74</f>
        <v>0</v>
      </c>
    </row>
    <row r="75" spans="2:7" ht="11.25" customHeight="1" hidden="1" outlineLevel="1">
      <c r="B75" s="6">
        <v>10</v>
      </c>
      <c r="C75" s="6">
        <v>20</v>
      </c>
      <c r="D75" s="10" t="s">
        <v>8</v>
      </c>
      <c r="E75" s="9">
        <v>6</v>
      </c>
      <c r="F75" s="5">
        <f t="shared" si="0"/>
        <v>0</v>
      </c>
      <c r="G75" s="10">
        <f t="shared" si="1"/>
        <v>0</v>
      </c>
    </row>
    <row r="76" spans="2:7" ht="11.25" customHeight="1" hidden="1" outlineLevel="1">
      <c r="B76" s="10">
        <v>20</v>
      </c>
      <c r="C76" s="10">
        <v>30</v>
      </c>
      <c r="D76" s="10" t="s">
        <v>11</v>
      </c>
      <c r="E76" s="9">
        <v>4</v>
      </c>
      <c r="F76" s="5">
        <f t="shared" si="0"/>
        <v>0</v>
      </c>
      <c r="G76" s="10">
        <f t="shared" si="1"/>
        <v>0</v>
      </c>
    </row>
    <row r="77" spans="2:7" ht="11.25" customHeight="1" hidden="1" outlineLevel="1">
      <c r="B77" s="10">
        <v>30</v>
      </c>
      <c r="C77" s="10">
        <v>40</v>
      </c>
      <c r="D77" s="10" t="s">
        <v>12</v>
      </c>
      <c r="E77" s="9">
        <v>3</v>
      </c>
      <c r="F77" s="5">
        <f t="shared" si="0"/>
        <v>0</v>
      </c>
      <c r="G77" s="10">
        <f t="shared" si="1"/>
        <v>0</v>
      </c>
    </row>
    <row r="78" spans="2:7" ht="11.25" customHeight="1" hidden="1" outlineLevel="1">
      <c r="B78" s="10">
        <v>40</v>
      </c>
      <c r="C78" s="10">
        <v>50</v>
      </c>
      <c r="D78" s="10" t="s">
        <v>13</v>
      </c>
      <c r="E78" s="9">
        <v>2</v>
      </c>
      <c r="F78" s="5">
        <f t="shared" si="0"/>
        <v>0</v>
      </c>
      <c r="G78" s="10">
        <f t="shared" si="1"/>
        <v>0</v>
      </c>
    </row>
    <row r="79" spans="2:7" ht="11.25" customHeight="1" hidden="1" outlineLevel="1" thickBot="1">
      <c r="B79" s="10">
        <v>50</v>
      </c>
      <c r="C79" s="10"/>
      <c r="D79" s="10" t="s">
        <v>14</v>
      </c>
      <c r="E79" s="9">
        <v>1.5</v>
      </c>
      <c r="F79" s="5">
        <f t="shared" si="0"/>
        <v>0</v>
      </c>
      <c r="G79" s="10">
        <f t="shared" si="1"/>
        <v>0</v>
      </c>
    </row>
    <row r="80" spans="2:7" ht="11.25" customHeight="1" hidden="1" outlineLevel="1" thickBot="1">
      <c r="B80" s="10"/>
      <c r="C80" s="10"/>
      <c r="D80" s="12" t="s">
        <v>10</v>
      </c>
      <c r="E80" s="12"/>
      <c r="F80" s="12"/>
      <c r="G80" s="57">
        <f>SUM(G74:G79)</f>
        <v>0</v>
      </c>
    </row>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sheetData>
  <sheetProtection formatCells="0" insertColumns="0" insertRows="0" autoFilter="0"/>
  <mergeCells count="9">
    <mergeCell ref="B7:F7"/>
    <mergeCell ref="E58:F58"/>
    <mergeCell ref="B66:F66"/>
    <mergeCell ref="E50:F50"/>
    <mergeCell ref="B64:F64"/>
    <mergeCell ref="B8:F8"/>
    <mergeCell ref="E53:F53"/>
    <mergeCell ref="C60:E60"/>
    <mergeCell ref="B65:F65"/>
  </mergeCells>
  <printOptions horizontalCentered="1"/>
  <pageMargins left="0.4724409448818898" right="0.5511811023622047" top="0.3937007874015748" bottom="0.31496062992125984" header="0.5118110236220472" footer="0.2362204724409449"/>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2:O29"/>
  <sheetViews>
    <sheetView zoomScalePageLayoutView="0" workbookViewId="0" topLeftCell="A1">
      <selection activeCell="G28" sqref="G28"/>
    </sheetView>
  </sheetViews>
  <sheetFormatPr defaultColWidth="11.421875" defaultRowHeight="12.75"/>
  <cols>
    <col min="1" max="1" width="33.8515625" style="0" customWidth="1"/>
    <col min="2" max="3" width="8.421875" style="0" customWidth="1"/>
    <col min="4" max="4" width="9.57421875" style="0" customWidth="1"/>
    <col min="5" max="13" width="8.421875" style="0" customWidth="1"/>
    <col min="14" max="14" width="14.28125" style="0" customWidth="1"/>
  </cols>
  <sheetData>
    <row r="1" ht="13.5" thickBot="1"/>
    <row r="2" spans="1:15" ht="28.5" customHeight="1" thickBot="1">
      <c r="A2" s="95"/>
      <c r="B2" s="172" t="s">
        <v>89</v>
      </c>
      <c r="C2" s="173"/>
      <c r="D2" s="173"/>
      <c r="E2" s="173"/>
      <c r="F2" s="173"/>
      <c r="G2" s="173"/>
      <c r="H2" s="173"/>
      <c r="I2" s="173"/>
      <c r="J2" s="173"/>
      <c r="K2" s="173"/>
      <c r="L2" s="173"/>
      <c r="M2" s="173"/>
      <c r="N2" s="174"/>
      <c r="O2" s="94"/>
    </row>
    <row r="3" spans="1:14" ht="26.25" customHeight="1" thickBot="1">
      <c r="A3" s="96" t="s">
        <v>0</v>
      </c>
      <c r="B3" s="124" t="s">
        <v>75</v>
      </c>
      <c r="C3" s="123" t="s">
        <v>76</v>
      </c>
      <c r="D3" s="123" t="s">
        <v>77</v>
      </c>
      <c r="E3" s="123" t="s">
        <v>78</v>
      </c>
      <c r="F3" s="123" t="s">
        <v>79</v>
      </c>
      <c r="G3" s="123" t="s">
        <v>80</v>
      </c>
      <c r="H3" s="123" t="s">
        <v>81</v>
      </c>
      <c r="I3" s="123" t="s">
        <v>82</v>
      </c>
      <c r="J3" s="123" t="s">
        <v>83</v>
      </c>
      <c r="K3" s="123" t="s">
        <v>84</v>
      </c>
      <c r="L3" s="123" t="s">
        <v>85</v>
      </c>
      <c r="M3" s="123" t="s">
        <v>86</v>
      </c>
      <c r="N3" s="99" t="s">
        <v>87</v>
      </c>
    </row>
    <row r="4" spans="1:14" ht="26.25" customHeight="1">
      <c r="A4" s="104"/>
      <c r="B4" s="105"/>
      <c r="C4" s="106"/>
      <c r="D4" s="106"/>
      <c r="E4" s="106"/>
      <c r="F4" s="106"/>
      <c r="G4" s="106"/>
      <c r="H4" s="106"/>
      <c r="I4" s="106"/>
      <c r="J4" s="106"/>
      <c r="K4" s="106"/>
      <c r="L4" s="106"/>
      <c r="M4" s="106"/>
      <c r="N4" s="100">
        <f aca="true" t="shared" si="0" ref="N4:N9">IF(SUM(B4:M4)=0,0,AVERAGE(B4:M4))</f>
        <v>0</v>
      </c>
    </row>
    <row r="5" spans="1:14" ht="26.25" customHeight="1">
      <c r="A5" s="104"/>
      <c r="B5" s="105"/>
      <c r="C5" s="106"/>
      <c r="D5" s="106"/>
      <c r="E5" s="106"/>
      <c r="F5" s="106"/>
      <c r="G5" s="106"/>
      <c r="H5" s="106"/>
      <c r="I5" s="106"/>
      <c r="J5" s="106"/>
      <c r="K5" s="106"/>
      <c r="L5" s="106"/>
      <c r="M5" s="106"/>
      <c r="N5" s="100">
        <f t="shared" si="0"/>
        <v>0</v>
      </c>
    </row>
    <row r="6" spans="1:14" ht="26.25" customHeight="1">
      <c r="A6" s="104"/>
      <c r="B6" s="105"/>
      <c r="C6" s="106"/>
      <c r="D6" s="106"/>
      <c r="E6" s="106"/>
      <c r="F6" s="106"/>
      <c r="G6" s="106"/>
      <c r="H6" s="106"/>
      <c r="I6" s="106"/>
      <c r="J6" s="106"/>
      <c r="K6" s="106"/>
      <c r="L6" s="106"/>
      <c r="M6" s="106"/>
      <c r="N6" s="100">
        <f t="shared" si="0"/>
        <v>0</v>
      </c>
    </row>
    <row r="7" spans="1:14" ht="26.25" customHeight="1">
      <c r="A7" s="107"/>
      <c r="B7" s="108"/>
      <c r="C7" s="106"/>
      <c r="D7" s="106"/>
      <c r="E7" s="106"/>
      <c r="F7" s="109"/>
      <c r="G7" s="109"/>
      <c r="H7" s="109"/>
      <c r="I7" s="109"/>
      <c r="J7" s="109"/>
      <c r="K7" s="109"/>
      <c r="L7" s="109"/>
      <c r="M7" s="109"/>
      <c r="N7" s="100">
        <f t="shared" si="0"/>
        <v>0</v>
      </c>
    </row>
    <row r="8" spans="1:14" ht="26.25" customHeight="1">
      <c r="A8" s="107"/>
      <c r="B8" s="108"/>
      <c r="C8" s="106"/>
      <c r="D8" s="106"/>
      <c r="E8" s="106"/>
      <c r="F8" s="109"/>
      <c r="G8" s="109"/>
      <c r="H8" s="109"/>
      <c r="I8" s="109"/>
      <c r="J8" s="109"/>
      <c r="K8" s="109"/>
      <c r="L8" s="109"/>
      <c r="M8" s="109"/>
      <c r="N8" s="101">
        <f t="shared" si="0"/>
        <v>0</v>
      </c>
    </row>
    <row r="9" spans="1:14" ht="26.25" customHeight="1" thickBot="1">
      <c r="A9" s="110"/>
      <c r="B9" s="111"/>
      <c r="C9" s="112"/>
      <c r="D9" s="112"/>
      <c r="E9" s="112"/>
      <c r="F9" s="112"/>
      <c r="G9" s="112"/>
      <c r="H9" s="112"/>
      <c r="I9" s="112"/>
      <c r="J9" s="112"/>
      <c r="K9" s="112"/>
      <c r="L9" s="112"/>
      <c r="M9" s="112"/>
      <c r="N9" s="102">
        <f t="shared" si="0"/>
        <v>0</v>
      </c>
    </row>
    <row r="11" spans="1:5" ht="15">
      <c r="A11" s="171" t="s">
        <v>97</v>
      </c>
      <c r="B11" s="171"/>
      <c r="C11" s="171"/>
      <c r="D11" s="171"/>
      <c r="E11" s="171"/>
    </row>
    <row r="12" spans="1:5" ht="15">
      <c r="A12" s="140"/>
      <c r="B12" s="140"/>
      <c r="C12" s="140"/>
      <c r="D12" s="140"/>
      <c r="E12" s="140"/>
    </row>
    <row r="13" ht="15">
      <c r="A13" s="138" t="s">
        <v>121</v>
      </c>
    </row>
    <row r="14" spans="1:14" ht="14.25">
      <c r="A14" s="170" t="s">
        <v>111</v>
      </c>
      <c r="B14" s="170"/>
      <c r="C14" s="170"/>
      <c r="D14" s="170"/>
      <c r="E14" s="170"/>
      <c r="F14" s="170"/>
      <c r="G14" s="170"/>
      <c r="H14" s="170"/>
      <c r="I14" s="170"/>
      <c r="J14" s="170"/>
      <c r="K14" s="170"/>
      <c r="L14" s="170"/>
      <c r="M14" s="170"/>
      <c r="N14" s="170"/>
    </row>
    <row r="15" spans="1:14" ht="14.25" customHeight="1">
      <c r="A15" s="170" t="s">
        <v>112</v>
      </c>
      <c r="B15" s="170"/>
      <c r="C15" s="170"/>
      <c r="D15" s="170"/>
      <c r="E15" s="170"/>
      <c r="F15" s="170"/>
      <c r="G15" s="170"/>
      <c r="H15" s="170"/>
      <c r="I15" s="170"/>
      <c r="J15" s="170"/>
      <c r="K15" s="170"/>
      <c r="L15" s="170"/>
      <c r="M15" s="170"/>
      <c r="N15" s="170"/>
    </row>
    <row r="16" spans="1:14" ht="14.25">
      <c r="A16" s="170" t="s">
        <v>113</v>
      </c>
      <c r="B16" s="170"/>
      <c r="C16" s="170"/>
      <c r="D16" s="170"/>
      <c r="E16" s="170"/>
      <c r="F16" s="170"/>
      <c r="G16" s="170"/>
      <c r="H16" s="170"/>
      <c r="I16" s="170"/>
      <c r="J16" s="170"/>
      <c r="K16" s="170"/>
      <c r="L16" s="170"/>
      <c r="M16" s="170"/>
      <c r="N16" s="170"/>
    </row>
    <row r="17" spans="1:14" ht="15">
      <c r="A17" s="138" t="s">
        <v>126</v>
      </c>
      <c r="B17" s="137"/>
      <c r="C17" s="137"/>
      <c r="D17" s="137"/>
      <c r="E17" s="137"/>
      <c r="F17" s="137"/>
      <c r="G17" s="137"/>
      <c r="H17" s="137"/>
      <c r="I17" s="137"/>
      <c r="J17" s="137"/>
      <c r="K17" s="137"/>
      <c r="L17" s="137"/>
      <c r="M17" s="137"/>
      <c r="N17" s="137"/>
    </row>
    <row r="18" spans="1:14" ht="48" customHeight="1">
      <c r="A18" s="175" t="s">
        <v>127</v>
      </c>
      <c r="B18" s="170"/>
      <c r="C18" s="170"/>
      <c r="D18" s="170"/>
      <c r="E18" s="170"/>
      <c r="F18" s="170"/>
      <c r="G18" s="170"/>
      <c r="H18" s="170"/>
      <c r="I18" s="170"/>
      <c r="J18" s="170"/>
      <c r="K18" s="170"/>
      <c r="L18" s="170"/>
      <c r="M18" s="170"/>
      <c r="N18" s="170"/>
    </row>
    <row r="19" spans="1:14" ht="14.25" customHeight="1">
      <c r="A19" s="138" t="s">
        <v>122</v>
      </c>
      <c r="B19" s="138"/>
      <c r="C19" s="138"/>
      <c r="D19" s="138"/>
      <c r="E19" s="138"/>
      <c r="F19" s="138"/>
      <c r="G19" s="138"/>
      <c r="H19" s="138"/>
      <c r="I19" s="138"/>
      <c r="J19" s="138"/>
      <c r="K19" s="138"/>
      <c r="L19" s="138"/>
      <c r="M19" s="138"/>
      <c r="N19" s="138"/>
    </row>
    <row r="20" spans="1:14" ht="14.25">
      <c r="A20" s="170" t="s">
        <v>114</v>
      </c>
      <c r="B20" s="170"/>
      <c r="C20" s="170"/>
      <c r="D20" s="170"/>
      <c r="E20" s="170"/>
      <c r="F20" s="170"/>
      <c r="G20" s="170"/>
      <c r="H20" s="170"/>
      <c r="I20" s="170"/>
      <c r="J20" s="170"/>
      <c r="K20" s="170"/>
      <c r="L20" s="170"/>
      <c r="M20" s="170"/>
      <c r="N20" s="170"/>
    </row>
    <row r="21" spans="1:14" ht="14.25">
      <c r="A21" s="170" t="s">
        <v>115</v>
      </c>
      <c r="B21" s="170"/>
      <c r="C21" s="170"/>
      <c r="D21" s="170"/>
      <c r="E21" s="170"/>
      <c r="F21" s="170"/>
      <c r="G21" s="170"/>
      <c r="H21" s="170"/>
      <c r="I21" s="170"/>
      <c r="J21" s="170"/>
      <c r="K21" s="170"/>
      <c r="L21" s="170"/>
      <c r="M21" s="170"/>
      <c r="N21" s="170"/>
    </row>
    <row r="22" spans="1:14" ht="14.25">
      <c r="A22" s="170" t="s">
        <v>116</v>
      </c>
      <c r="B22" s="170"/>
      <c r="C22" s="170"/>
      <c r="D22" s="170"/>
      <c r="E22" s="170"/>
      <c r="F22" s="170"/>
      <c r="G22" s="170"/>
      <c r="H22" s="170"/>
      <c r="I22" s="170"/>
      <c r="J22" s="170"/>
      <c r="K22" s="170"/>
      <c r="L22" s="170"/>
      <c r="M22" s="170"/>
      <c r="N22" s="170"/>
    </row>
    <row r="23" spans="1:14" ht="14.25">
      <c r="A23" s="170" t="s">
        <v>117</v>
      </c>
      <c r="B23" s="170"/>
      <c r="C23" s="170"/>
      <c r="D23" s="170"/>
      <c r="E23" s="170"/>
      <c r="F23" s="170"/>
      <c r="G23" s="170"/>
      <c r="H23" s="170"/>
      <c r="I23" s="170"/>
      <c r="J23" s="170"/>
      <c r="K23" s="170"/>
      <c r="L23" s="170"/>
      <c r="M23" s="170"/>
      <c r="N23" s="170"/>
    </row>
    <row r="24" spans="1:14" ht="15">
      <c r="A24" s="138" t="s">
        <v>123</v>
      </c>
      <c r="B24" s="137"/>
      <c r="C24" s="137"/>
      <c r="D24" s="137"/>
      <c r="E24" s="137"/>
      <c r="F24" s="137"/>
      <c r="G24" s="137"/>
      <c r="H24" s="137"/>
      <c r="I24" s="137"/>
      <c r="J24" s="137"/>
      <c r="K24" s="137"/>
      <c r="L24" s="137"/>
      <c r="M24" s="137"/>
      <c r="N24" s="137"/>
    </row>
    <row r="25" spans="1:14" ht="14.25">
      <c r="A25" s="170" t="s">
        <v>118</v>
      </c>
      <c r="B25" s="170"/>
      <c r="C25" s="170"/>
      <c r="D25" s="170"/>
      <c r="E25" s="170"/>
      <c r="F25" s="170"/>
      <c r="G25" s="170"/>
      <c r="H25" s="170"/>
      <c r="I25" s="170"/>
      <c r="J25" s="170"/>
      <c r="K25" s="170"/>
      <c r="L25" s="170"/>
      <c r="M25" s="170"/>
      <c r="N25" s="170"/>
    </row>
    <row r="26" spans="1:14" ht="15">
      <c r="A26" s="138" t="s">
        <v>124</v>
      </c>
      <c r="B26" s="137"/>
      <c r="C26" s="137"/>
      <c r="D26" s="137"/>
      <c r="E26" s="137"/>
      <c r="F26" s="137"/>
      <c r="G26" s="137"/>
      <c r="H26" s="137"/>
      <c r="I26" s="137"/>
      <c r="J26" s="137"/>
      <c r="K26" s="137"/>
      <c r="L26" s="137"/>
      <c r="M26" s="137"/>
      <c r="N26" s="137"/>
    </row>
    <row r="27" spans="1:14" ht="14.25">
      <c r="A27" s="170" t="s">
        <v>119</v>
      </c>
      <c r="B27" s="170"/>
      <c r="C27" s="170"/>
      <c r="D27" s="170"/>
      <c r="E27" s="170"/>
      <c r="F27" s="170"/>
      <c r="G27" s="170"/>
      <c r="H27" s="170"/>
      <c r="I27" s="170"/>
      <c r="J27" s="170"/>
      <c r="K27" s="170"/>
      <c r="L27" s="170"/>
      <c r="M27" s="170"/>
      <c r="N27" s="170"/>
    </row>
    <row r="28" spans="1:14" ht="15">
      <c r="A28" s="138" t="s">
        <v>125</v>
      </c>
      <c r="B28" s="137"/>
      <c r="C28" s="137"/>
      <c r="D28" s="137"/>
      <c r="E28" s="137"/>
      <c r="F28" s="137"/>
      <c r="G28" s="137"/>
      <c r="H28" s="137"/>
      <c r="I28" s="137"/>
      <c r="J28" s="137"/>
      <c r="K28" s="137"/>
      <c r="L28" s="137"/>
      <c r="M28" s="137"/>
      <c r="N28" s="137"/>
    </row>
    <row r="29" spans="1:14" ht="14.25">
      <c r="A29" s="170" t="s">
        <v>120</v>
      </c>
      <c r="B29" s="170"/>
      <c r="C29" s="170"/>
      <c r="D29" s="170"/>
      <c r="E29" s="170"/>
      <c r="F29" s="170"/>
      <c r="G29" s="170"/>
      <c r="H29" s="170"/>
      <c r="I29" s="170"/>
      <c r="J29" s="170"/>
      <c r="K29" s="170"/>
      <c r="L29" s="170"/>
      <c r="M29" s="170"/>
      <c r="N29" s="170"/>
    </row>
  </sheetData>
  <sheetProtection sheet="1" objects="1" scenarios="1"/>
  <mergeCells count="13">
    <mergeCell ref="B2:N2"/>
    <mergeCell ref="A14:N14"/>
    <mergeCell ref="A15:N15"/>
    <mergeCell ref="A16:N16"/>
    <mergeCell ref="A18:N18"/>
    <mergeCell ref="A27:N27"/>
    <mergeCell ref="A29:N29"/>
    <mergeCell ref="A11:E11"/>
    <mergeCell ref="A20:N20"/>
    <mergeCell ref="A21:N21"/>
    <mergeCell ref="A22:N22"/>
    <mergeCell ref="A23:N23"/>
    <mergeCell ref="A25:N25"/>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20"/>
  <sheetViews>
    <sheetView zoomScale="80" zoomScaleNormal="80" zoomScalePageLayoutView="0" workbookViewId="0" topLeftCell="A1">
      <selection activeCell="A13" sqref="A13:E13"/>
    </sheetView>
  </sheetViews>
  <sheetFormatPr defaultColWidth="11.421875" defaultRowHeight="12.75"/>
  <cols>
    <col min="1" max="1" width="38.28125" style="70" customWidth="1"/>
    <col min="2" max="2" width="14.28125" style="70" customWidth="1"/>
    <col min="3" max="3" width="15.28125" style="70" customWidth="1"/>
    <col min="4" max="4" width="11.421875" style="70" customWidth="1"/>
    <col min="5" max="5" width="14.421875" style="70" customWidth="1"/>
    <col min="6" max="6" width="15.140625" style="70" customWidth="1"/>
    <col min="7" max="7" width="11.421875" style="70" customWidth="1"/>
    <col min="8" max="8" width="26.421875" style="70" customWidth="1"/>
    <col min="9" max="9" width="12.7109375" style="70" bestFit="1" customWidth="1"/>
    <col min="10" max="16384" width="11.421875" style="70" customWidth="1"/>
  </cols>
  <sheetData>
    <row r="1" spans="1:6" ht="30.75" customHeight="1" thickBot="1">
      <c r="A1" s="178" t="s">
        <v>61</v>
      </c>
      <c r="B1" s="178"/>
      <c r="C1" s="178"/>
      <c r="D1" s="178"/>
      <c r="E1" s="178"/>
      <c r="F1" s="178"/>
    </row>
    <row r="2" spans="1:13" ht="30.75" customHeight="1">
      <c r="A2" s="126" t="s">
        <v>93</v>
      </c>
      <c r="B2" s="69"/>
      <c r="C2" s="69"/>
      <c r="D2" s="69"/>
      <c r="E2" s="69"/>
      <c r="F2" s="69"/>
      <c r="H2" s="145" t="s">
        <v>133</v>
      </c>
      <c r="I2" s="146"/>
      <c r="J2" s="146"/>
      <c r="K2" s="146"/>
      <c r="L2" s="146"/>
      <c r="M2" s="147"/>
    </row>
    <row r="3" spans="8:13" ht="15" thickBot="1">
      <c r="H3" s="148"/>
      <c r="I3" s="141"/>
      <c r="J3" s="141"/>
      <c r="K3" s="141"/>
      <c r="L3" s="141"/>
      <c r="M3" s="149"/>
    </row>
    <row r="4" spans="1:13" ht="114.75" thickBot="1">
      <c r="A4" s="179"/>
      <c r="B4" s="180"/>
      <c r="C4" s="71" t="s">
        <v>28</v>
      </c>
      <c r="D4" s="72" t="s">
        <v>62</v>
      </c>
      <c r="E4" s="73" t="s">
        <v>63</v>
      </c>
      <c r="F4" s="74" t="s">
        <v>64</v>
      </c>
      <c r="H4" s="189"/>
      <c r="I4" s="180"/>
      <c r="J4" s="71" t="s">
        <v>28</v>
      </c>
      <c r="K4" s="72" t="s">
        <v>62</v>
      </c>
      <c r="L4" s="73" t="s">
        <v>63</v>
      </c>
      <c r="M4" s="150" t="s">
        <v>64</v>
      </c>
    </row>
    <row r="5" spans="1:13" ht="33.75" customHeight="1">
      <c r="A5" s="75" t="s">
        <v>69</v>
      </c>
      <c r="B5" s="113"/>
      <c r="C5" s="114"/>
      <c r="D5" s="181">
        <f>+B6-B5</f>
        <v>0</v>
      </c>
      <c r="E5" s="181">
        <f>+(C5+C6)/2</f>
        <v>0</v>
      </c>
      <c r="F5" s="181">
        <f>IF((D5+D7)=0,"",E5*D5/(D7+D5))</f>
      </c>
      <c r="H5" s="151" t="s">
        <v>69</v>
      </c>
      <c r="I5" s="129">
        <v>40735</v>
      </c>
      <c r="J5" s="130">
        <v>7262</v>
      </c>
      <c r="K5" s="181">
        <f>+I6-I5</f>
        <v>401</v>
      </c>
      <c r="L5" s="181">
        <f>+(J5+J6)/2</f>
        <v>7021</v>
      </c>
      <c r="M5" s="193">
        <f>IF((K5+K7)=0,"",L5*K5/(K7+K5))</f>
        <v>6284.421875</v>
      </c>
    </row>
    <row r="6" spans="1:13" ht="33.75" customHeight="1" thickBot="1">
      <c r="A6" s="76" t="s">
        <v>68</v>
      </c>
      <c r="B6" s="115"/>
      <c r="C6" s="116"/>
      <c r="D6" s="182"/>
      <c r="E6" s="182"/>
      <c r="F6" s="183"/>
      <c r="H6" s="152" t="s">
        <v>68</v>
      </c>
      <c r="I6" s="142">
        <v>41136</v>
      </c>
      <c r="J6" s="143">
        <v>6780</v>
      </c>
      <c r="K6" s="182"/>
      <c r="L6" s="182"/>
      <c r="M6" s="194"/>
    </row>
    <row r="7" spans="1:13" ht="33.75" customHeight="1" thickBot="1">
      <c r="A7" s="184" t="s">
        <v>65</v>
      </c>
      <c r="B7" s="185"/>
      <c r="C7" s="185"/>
      <c r="D7" s="77">
        <f>IF((B8-B6)&lt;0,0,+B8-B6)</f>
        <v>0</v>
      </c>
      <c r="E7" s="78"/>
      <c r="F7" s="182"/>
      <c r="H7" s="196" t="s">
        <v>65</v>
      </c>
      <c r="I7" s="197"/>
      <c r="J7" s="197"/>
      <c r="K7" s="127">
        <f>IF((I8-I6)&lt;0,0,+I8-I6)</f>
        <v>47</v>
      </c>
      <c r="L7" s="78"/>
      <c r="M7" s="195"/>
    </row>
    <row r="8" spans="1:13" ht="33.75" customHeight="1">
      <c r="A8" s="79" t="s">
        <v>70</v>
      </c>
      <c r="B8" s="117"/>
      <c r="C8" s="118"/>
      <c r="D8" s="181">
        <f>IF((B9-B8)&lt;0,0,+B9-B8)</f>
        <v>0</v>
      </c>
      <c r="E8" s="181">
        <f>+(C8+C9)/2</f>
        <v>0</v>
      </c>
      <c r="F8" s="181">
        <f>IF((D8+D10)=0,"",E8*D8/(D10+D8))</f>
      </c>
      <c r="H8" s="153" t="s">
        <v>70</v>
      </c>
      <c r="I8" s="131">
        <v>41183</v>
      </c>
      <c r="J8" s="132">
        <v>7318</v>
      </c>
      <c r="K8" s="181">
        <f>IF((I9-I8)&lt;0,0,+I9-I8)</f>
        <v>399</v>
      </c>
      <c r="L8" s="181">
        <f>+(J8+J9)/2</f>
        <v>7117</v>
      </c>
      <c r="M8" s="193">
        <f>IF((K8+K10)=0,"",L8*K8/(K10+K8))</f>
        <v>6410.119638826185</v>
      </c>
    </row>
    <row r="9" spans="1:13" ht="33.75" customHeight="1" thickBot="1">
      <c r="A9" s="80" t="s">
        <v>71</v>
      </c>
      <c r="B9" s="119"/>
      <c r="C9" s="120"/>
      <c r="D9" s="182"/>
      <c r="E9" s="182"/>
      <c r="F9" s="183"/>
      <c r="H9" s="154" t="s">
        <v>71</v>
      </c>
      <c r="I9" s="133">
        <v>41582</v>
      </c>
      <c r="J9" s="134">
        <v>6916</v>
      </c>
      <c r="K9" s="182"/>
      <c r="L9" s="182"/>
      <c r="M9" s="194"/>
    </row>
    <row r="10" spans="1:13" ht="33.75" customHeight="1" thickBot="1">
      <c r="A10" s="184" t="s">
        <v>65</v>
      </c>
      <c r="B10" s="185"/>
      <c r="C10" s="185"/>
      <c r="D10" s="157">
        <f>IF((B11-B9)&lt;0,0,+B11-B9)</f>
        <v>0</v>
      </c>
      <c r="E10" s="82"/>
      <c r="F10" s="182"/>
      <c r="H10" s="196" t="s">
        <v>65</v>
      </c>
      <c r="I10" s="197"/>
      <c r="J10" s="197"/>
      <c r="K10" s="81">
        <f>IF((I11-I9)&lt;0,0,+I11-I9)</f>
        <v>44</v>
      </c>
      <c r="L10" s="82"/>
      <c r="M10" s="195"/>
    </row>
    <row r="11" spans="1:13" ht="33.75" customHeight="1" thickBot="1">
      <c r="A11" s="83" t="s">
        <v>66</v>
      </c>
      <c r="B11" s="121"/>
      <c r="H11" s="155" t="s">
        <v>66</v>
      </c>
      <c r="I11" s="135">
        <v>41626</v>
      </c>
      <c r="J11" s="144"/>
      <c r="K11" s="141"/>
      <c r="L11" s="141"/>
      <c r="M11" s="149"/>
    </row>
    <row r="12" spans="8:13" ht="15" thickBot="1">
      <c r="H12" s="148"/>
      <c r="I12" s="141"/>
      <c r="J12" s="141"/>
      <c r="K12" s="141"/>
      <c r="L12" s="141"/>
      <c r="M12" s="149"/>
    </row>
    <row r="13" spans="1:13" ht="26.25" customHeight="1" thickBot="1">
      <c r="A13" s="186" t="s">
        <v>134</v>
      </c>
      <c r="B13" s="187"/>
      <c r="C13" s="187"/>
      <c r="D13" s="187"/>
      <c r="E13" s="188"/>
      <c r="F13" s="122" t="e">
        <f>AVERAGE(F5:F10)</f>
        <v>#DIV/0!</v>
      </c>
      <c r="H13" s="190" t="s">
        <v>67</v>
      </c>
      <c r="I13" s="191"/>
      <c r="J13" s="191"/>
      <c r="K13" s="191"/>
      <c r="L13" s="192"/>
      <c r="M13" s="156">
        <f>AVERAGE(M5:M9)</f>
        <v>6347.270756913093</v>
      </c>
    </row>
    <row r="15" spans="1:6" ht="37.5" customHeight="1">
      <c r="A15" s="177" t="s">
        <v>95</v>
      </c>
      <c r="B15" s="177"/>
      <c r="C15" s="177"/>
      <c r="D15" s="177"/>
      <c r="E15" s="177"/>
      <c r="F15" s="177"/>
    </row>
    <row r="16" ht="27.75" customHeight="1"/>
    <row r="17" spans="1:5" ht="15">
      <c r="A17" s="176" t="s">
        <v>97</v>
      </c>
      <c r="B17" s="176"/>
      <c r="C17" s="176"/>
      <c r="D17" s="176"/>
      <c r="E17" s="176"/>
    </row>
    <row r="19" ht="15">
      <c r="A19" s="138" t="s">
        <v>109</v>
      </c>
    </row>
    <row r="20" spans="1:14" ht="14.25">
      <c r="A20" s="170" t="s">
        <v>130</v>
      </c>
      <c r="B20" s="170"/>
      <c r="C20" s="170"/>
      <c r="D20" s="170"/>
      <c r="E20" s="170"/>
      <c r="F20" s="170"/>
      <c r="G20" s="170"/>
      <c r="H20" s="170"/>
      <c r="I20" s="170"/>
      <c r="J20" s="170"/>
      <c r="K20" s="170"/>
      <c r="L20" s="170"/>
      <c r="M20" s="170"/>
      <c r="N20" s="170"/>
    </row>
  </sheetData>
  <sheetProtection/>
  <mergeCells count="24">
    <mergeCell ref="H13:L13"/>
    <mergeCell ref="L5:L6"/>
    <mergeCell ref="M5:M7"/>
    <mergeCell ref="H7:J7"/>
    <mergeCell ref="K8:K9"/>
    <mergeCell ref="L8:L9"/>
    <mergeCell ref="M8:M10"/>
    <mergeCell ref="H10:J10"/>
    <mergeCell ref="A17:E17"/>
    <mergeCell ref="A20:N20"/>
    <mergeCell ref="A15:F15"/>
    <mergeCell ref="A1:F1"/>
    <mergeCell ref="A4:B4"/>
    <mergeCell ref="D5:D6"/>
    <mergeCell ref="E5:E6"/>
    <mergeCell ref="F5:F7"/>
    <mergeCell ref="A7:C7"/>
    <mergeCell ref="D8:D9"/>
    <mergeCell ref="E8:E9"/>
    <mergeCell ref="F8:F10"/>
    <mergeCell ref="A10:C10"/>
    <mergeCell ref="A13:E13"/>
    <mergeCell ref="H4:I4"/>
    <mergeCell ref="K5:K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2:F30"/>
  <sheetViews>
    <sheetView zoomScalePageLayoutView="0" workbookViewId="0" topLeftCell="A1">
      <selection activeCell="A24" sqref="A24"/>
    </sheetView>
  </sheetViews>
  <sheetFormatPr defaultColWidth="11.421875" defaultRowHeight="12.75"/>
  <cols>
    <col min="1" max="1" width="33.57421875" style="0" customWidth="1"/>
    <col min="2" max="4" width="21.7109375" style="0" customWidth="1"/>
    <col min="5" max="5" width="14.28125" style="0" customWidth="1"/>
  </cols>
  <sheetData>
    <row r="1" ht="13.5" thickBot="1"/>
    <row r="2" spans="1:6" ht="28.5" customHeight="1" thickBot="1">
      <c r="A2" s="95"/>
      <c r="B2" s="172" t="s">
        <v>96</v>
      </c>
      <c r="C2" s="173"/>
      <c r="D2" s="173"/>
      <c r="E2" s="174"/>
      <c r="F2" s="94"/>
    </row>
    <row r="3" spans="1:5" ht="26.25" customHeight="1" thickBot="1">
      <c r="A3" s="96" t="s">
        <v>0</v>
      </c>
      <c r="B3" s="97">
        <v>2013</v>
      </c>
      <c r="C3" s="98">
        <v>2012</v>
      </c>
      <c r="D3" s="98">
        <v>2011</v>
      </c>
      <c r="E3" s="99" t="s">
        <v>87</v>
      </c>
    </row>
    <row r="4" spans="1:5" ht="26.25" customHeight="1">
      <c r="A4" s="104"/>
      <c r="B4" s="105"/>
      <c r="C4" s="106"/>
      <c r="D4" s="106"/>
      <c r="E4" s="100">
        <f>IF(SUM(B4:D4)=0,0,AVERAGE(B4:D4))</f>
        <v>0</v>
      </c>
    </row>
    <row r="5" spans="1:5" ht="26.25" customHeight="1">
      <c r="A5" s="104"/>
      <c r="B5" s="105"/>
      <c r="C5" s="106"/>
      <c r="D5" s="106"/>
      <c r="E5" s="100">
        <f aca="true" t="shared" si="0" ref="E5:E11">IF(SUM(B5:D5)=0,0,AVERAGE(B5:D5))</f>
        <v>0</v>
      </c>
    </row>
    <row r="6" spans="1:5" ht="26.25" customHeight="1">
      <c r="A6" s="104"/>
      <c r="B6" s="105"/>
      <c r="C6" s="106"/>
      <c r="D6" s="106"/>
      <c r="E6" s="100">
        <f t="shared" si="0"/>
        <v>0</v>
      </c>
    </row>
    <row r="7" spans="1:5" ht="26.25" customHeight="1">
      <c r="A7" s="104"/>
      <c r="B7" s="105"/>
      <c r="C7" s="106"/>
      <c r="D7" s="106"/>
      <c r="E7" s="100">
        <f t="shared" si="0"/>
        <v>0</v>
      </c>
    </row>
    <row r="8" spans="1:5" ht="26.25" customHeight="1">
      <c r="A8" s="104"/>
      <c r="B8" s="105"/>
      <c r="C8" s="106"/>
      <c r="D8" s="106"/>
      <c r="E8" s="100">
        <f t="shared" si="0"/>
        <v>0</v>
      </c>
    </row>
    <row r="9" spans="1:5" ht="26.25" customHeight="1">
      <c r="A9" s="107"/>
      <c r="B9" s="108"/>
      <c r="C9" s="106"/>
      <c r="D9" s="106"/>
      <c r="E9" s="100">
        <f t="shared" si="0"/>
        <v>0</v>
      </c>
    </row>
    <row r="10" spans="1:5" ht="26.25" customHeight="1">
      <c r="A10" s="107"/>
      <c r="B10" s="108"/>
      <c r="C10" s="106"/>
      <c r="D10" s="106"/>
      <c r="E10" s="100">
        <f t="shared" si="0"/>
        <v>0</v>
      </c>
    </row>
    <row r="11" spans="1:5" ht="26.25" customHeight="1" thickBot="1">
      <c r="A11" s="110"/>
      <c r="B11" s="111"/>
      <c r="C11" s="111"/>
      <c r="D11" s="111"/>
      <c r="E11" s="102">
        <f t="shared" si="0"/>
        <v>0</v>
      </c>
    </row>
    <row r="13" spans="1:5" ht="30" customHeight="1">
      <c r="A13" s="171" t="s">
        <v>97</v>
      </c>
      <c r="B13" s="171"/>
      <c r="C13" s="171"/>
      <c r="D13" s="171"/>
      <c r="E13" s="171"/>
    </row>
    <row r="15" ht="15">
      <c r="A15" s="138" t="s">
        <v>129</v>
      </c>
    </row>
    <row r="16" spans="1:5" ht="37.5" customHeight="1">
      <c r="A16" s="170" t="s">
        <v>98</v>
      </c>
      <c r="B16" s="170"/>
      <c r="C16" s="170"/>
      <c r="D16" s="170"/>
      <c r="E16" s="170"/>
    </row>
    <row r="17" ht="15">
      <c r="A17" s="138" t="s">
        <v>108</v>
      </c>
    </row>
    <row r="18" spans="1:5" ht="14.25">
      <c r="A18" s="170" t="s">
        <v>99</v>
      </c>
      <c r="B18" s="170"/>
      <c r="C18" s="170"/>
      <c r="D18" s="170"/>
      <c r="E18" s="170"/>
    </row>
    <row r="19" spans="1:5" ht="14.25">
      <c r="A19" s="170" t="s">
        <v>100</v>
      </c>
      <c r="B19" s="170"/>
      <c r="C19" s="170"/>
      <c r="D19" s="170"/>
      <c r="E19" s="170"/>
    </row>
    <row r="20" spans="1:5" ht="14.25">
      <c r="A20" s="170" t="s">
        <v>101</v>
      </c>
      <c r="B20" s="170"/>
      <c r="C20" s="170"/>
      <c r="D20" s="170"/>
      <c r="E20" s="170"/>
    </row>
    <row r="21" spans="1:5" ht="30" customHeight="1">
      <c r="A21" s="170" t="s">
        <v>102</v>
      </c>
      <c r="B21" s="170"/>
      <c r="C21" s="170"/>
      <c r="D21" s="170"/>
      <c r="E21" s="170"/>
    </row>
    <row r="22" ht="15">
      <c r="A22" s="138" t="s">
        <v>109</v>
      </c>
    </row>
    <row r="23" spans="1:5" ht="14.25">
      <c r="A23" s="170" t="s">
        <v>103</v>
      </c>
      <c r="B23" s="170"/>
      <c r="C23" s="170"/>
      <c r="D23" s="170"/>
      <c r="E23" s="170"/>
    </row>
    <row r="24" ht="14.25">
      <c r="A24" s="136" t="s">
        <v>104</v>
      </c>
    </row>
    <row r="25" ht="15">
      <c r="A25" s="138" t="s">
        <v>110</v>
      </c>
    </row>
    <row r="26" ht="14.25">
      <c r="A26" s="136" t="s">
        <v>105</v>
      </c>
    </row>
    <row r="27" ht="14.25">
      <c r="A27" s="136" t="s">
        <v>106</v>
      </c>
    </row>
    <row r="28" ht="14.25">
      <c r="A28" s="136" t="s">
        <v>107</v>
      </c>
    </row>
    <row r="29" ht="15">
      <c r="A29" s="138" t="s">
        <v>124</v>
      </c>
    </row>
    <row r="30" ht="15">
      <c r="A30" s="139" t="s">
        <v>128</v>
      </c>
    </row>
  </sheetData>
  <sheetProtection sheet="1" objects="1" scenarios="1"/>
  <mergeCells count="8">
    <mergeCell ref="A21:E21"/>
    <mergeCell ref="A23:E23"/>
    <mergeCell ref="A13:E13"/>
    <mergeCell ref="B2:E2"/>
    <mergeCell ref="A16:E16"/>
    <mergeCell ref="A18:E18"/>
    <mergeCell ref="A19:E19"/>
    <mergeCell ref="A20:E20"/>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Landwirtschaftskammer f. OÖ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EDV-Referat;FranzGeorg.Hunger@LK-OOE.AT</dc:creator>
  <cp:keywords/>
  <dc:description/>
  <cp:lastModifiedBy>Hunger Franz Georg</cp:lastModifiedBy>
  <cp:lastPrinted>2012-11-30T09:48:15Z</cp:lastPrinted>
  <dcterms:created xsi:type="dcterms:W3CDTF">1999-02-08T07:37:04Z</dcterms:created>
  <dcterms:modified xsi:type="dcterms:W3CDTF">2020-12-14T12:30:33Z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COO.1000.3800.7.3711124</vt:lpwstr>
  </property>
  <property fmtid="{D5CDD505-2E9C-101B-9397-08002B2CF9AE}" pid="3" name="FSC#LKOfficeintegration@1000.3800:Objektname">
    <vt:lpwstr>Zuschlagsberechnung NEU Euro!</vt:lpwstr>
  </property>
  <property fmtid="{D5CDD505-2E9C-101B-9397-08002B2CF9AE}" pid="4" name="FSC#LKOfficeintegration@1000.3800:Adresse">
    <vt:lpwstr>COO.1000.3800.7.1051003</vt:lpwstr>
  </property>
  <property fmtid="{D5CDD505-2E9C-101B-9397-08002B2CF9AE}" pid="5" name="FSC#LKOfficeintegration@1000.3800:Betreff">
    <vt:lpwstr>aktuelle Version</vt:lpwstr>
  </property>
  <property fmtid="{D5CDD505-2E9C-101B-9397-08002B2CF9AE}" pid="6" name="FSC#LKOfficeintegration@1000.3800:Gruppe">
    <vt:lpwstr>A-RE (Abt Recht)</vt:lpwstr>
  </property>
  <property fmtid="{D5CDD505-2E9C-101B-9397-08002B2CF9AE}" pid="7" name="FSC#LKOfficeintegration@1000.3800:DstName">
    <vt:lpwstr>Rechtsabteilung</vt:lpwstr>
  </property>
  <property fmtid="{D5CDD505-2E9C-101B-9397-08002B2CF9AE}" pid="8" name="FSC#LKOfficeintegration@1000.3800:DstAnschrift">
    <vt:lpwstr>Auf der Gugl 3</vt:lpwstr>
  </property>
  <property fmtid="{D5CDD505-2E9C-101B-9397-08002B2CF9AE}" pid="9" name="FSC#LKOfficeintegration@1000.3800:DstPostort">
    <vt:lpwstr>4021 Linz</vt:lpwstr>
  </property>
  <property fmtid="{D5CDD505-2E9C-101B-9397-08002B2CF9AE}" pid="10" name="FSC#LKOfficeintegration@1000.3800:DstOrt">
    <vt:lpwstr>Linz</vt:lpwstr>
  </property>
  <property fmtid="{D5CDD505-2E9C-101B-9397-08002B2CF9AE}" pid="11" name="FSC#LKOfficeintegration@1000.3800:DstTelefon">
    <vt:lpwstr>+43 (0) 50 / 6902-1290</vt:lpwstr>
  </property>
  <property fmtid="{D5CDD505-2E9C-101B-9397-08002B2CF9AE}" pid="12" name="FSC#LKOfficeintegration@1000.3800:DstFax">
    <vt:lpwstr>+43 (0) 50 / 6902-91290</vt:lpwstr>
  </property>
  <property fmtid="{D5CDD505-2E9C-101B-9397-08002B2CF9AE}" pid="13" name="FSC#LKOfficeintegration@1000.3800:DstEMail">
    <vt:lpwstr>abt-re@lk-ooe.at</vt:lpwstr>
  </property>
  <property fmtid="{D5CDD505-2E9C-101B-9397-08002B2CF9AE}" pid="14" name="FSC#LKOfficeintegration@1000.3800:DstKstNr">
    <vt:lpwstr/>
  </property>
  <property fmtid="{D5CDD505-2E9C-101B-9397-08002B2CF9AE}" pid="15" name="FSC#LKOfficeintegration@1000.3800:EigentuemerName">
    <vt:lpwstr>Daniela Pichler</vt:lpwstr>
  </property>
  <property fmtid="{D5CDD505-2E9C-101B-9397-08002B2CF9AE}" pid="16" name="FSC#LKOfficeintegration@1000.3800:EigentuemerAnschrift">
    <vt:lpwstr>Deinham 1</vt:lpwstr>
  </property>
  <property fmtid="{D5CDD505-2E9C-101B-9397-08002B2CF9AE}" pid="17" name="FSC#LKOfficeintegration@1000.3800:EigentuemerPostort">
    <vt:lpwstr>4081 Hartkirchen</vt:lpwstr>
  </property>
  <property fmtid="{D5CDD505-2E9C-101B-9397-08002B2CF9AE}" pid="18" name="FSC#LKOfficeintegration@1000.3800:EigentuemerTelefon">
    <vt:lpwstr>+43 (0) 50 / 6902-1285</vt:lpwstr>
  </property>
  <property fmtid="{D5CDD505-2E9C-101B-9397-08002B2CF9AE}" pid="19" name="FSC#LKOfficeintegration@1000.3800:EigentuemerEMail">
    <vt:lpwstr>Daniela.Pichler@lk-ooe.at</vt:lpwstr>
  </property>
  <property fmtid="{D5CDD505-2E9C-101B-9397-08002B2CF9AE}" pid="20" name="FSC#LKOfficeintegration@1000.3800:AenderungsID">
    <vt:lpwstr>lk-ooe\pichdan</vt:lpwstr>
  </property>
  <property fmtid="{D5CDD505-2E9C-101B-9397-08002B2CF9AE}" pid="21" name="FSC#LKOfficeintegration@1000.3800:AenderungsDatum">
    <vt:lpwstr>05-12-2007</vt:lpwstr>
  </property>
  <property fmtid="{D5CDD505-2E9C-101B-9397-08002B2CF9AE}" pid="22" name="FSC#LKOfficeintegration@1000.3800:EigentuemerMaNr">
    <vt:lpwstr>1568</vt:lpwstr>
  </property>
  <property fmtid="{D5CDD505-2E9C-101B-9397-08002B2CF9AE}" pid="23" name="FSC#LKOfficeintegration@1000.3800:EigentuemerDienststelle">
    <vt:lpwstr/>
  </property>
  <property fmtid="{D5CDD505-2E9C-101B-9397-08002B2CF9AE}" pid="24" name="FSC#LKOfficeintegration@1000.3800:EigentuemerBerufsgruppe">
    <vt:lpwstr>Zugriff verweigert</vt:lpwstr>
  </property>
  <property fmtid="{D5CDD505-2E9C-101B-9397-08002B2CF9AE}" pid="25" name="FSC#LKOfficeintegration@1000.3800:EigentuemerPersonEMail">
    <vt:lpwstr>Daniela.Pichler@lk-ooe.at</vt:lpwstr>
  </property>
  <property fmtid="{D5CDD505-2E9C-101B-9397-08002B2CF9AE}" pid="26" name="FSC#LKOfficeintegration@1000.3800:EigentuemerKostenstelleNr">
    <vt:lpwstr>140</vt:lpwstr>
  </property>
  <property fmtid="{D5CDD505-2E9C-101B-9397-08002B2CF9AE}" pid="27" name="FSC#LKOfficeintegration@1000.3800:DstOrtKurz">
    <vt:lpwstr>Linz</vt:lpwstr>
  </property>
  <property fmtid="{D5CDD505-2E9C-101B-9397-08002B2CF9AE}" pid="28" name="FSC#LKOfficeintegration@1000.3800:EigentuemerFirma">
    <vt:lpwstr>Landwirtschaftskammer für OÖ</vt:lpwstr>
  </property>
  <property fmtid="{D5CDD505-2E9C-101B-9397-08002B2CF9AE}" pid="29" name="FSC#LKOOEDOK@1000.3800:EigentuemerDienststelle">
    <vt:lpwstr/>
  </property>
  <property fmtid="{D5CDD505-2E9C-101B-9397-08002B2CF9AE}" pid="30" name="FSC#LKOOEDOK@1000.3800:EigentuemerKostenstelleNr">
    <vt:lpwstr>110</vt:lpwstr>
  </property>
  <property fmtid="{D5CDD505-2E9C-101B-9397-08002B2CF9AE}" pid="31" name="FSC#LKOOEDOK@1000.3800:EigentuemerBerufsgruppe">
    <vt:lpwstr/>
  </property>
  <property fmtid="{D5CDD505-2E9C-101B-9397-08002B2CF9AE}" pid="32" name="FSC#LKOOEDOK@1000.3800:EigentuemerAnschrift">
    <vt:lpwstr>Marktstraße 21</vt:lpwstr>
  </property>
  <property fmtid="{D5CDD505-2E9C-101B-9397-08002B2CF9AE}" pid="33" name="FSC#LKOOEDOK@1000.3800:EigentuemerPostort">
    <vt:lpwstr>4312 Ried in der Riedmark</vt:lpwstr>
  </property>
  <property fmtid="{D5CDD505-2E9C-101B-9397-08002B2CF9AE}" pid="34" name="FSC#LKOOEDOK@1000.3800:Objektname">
    <vt:lpwstr>EHW Tierhaltung Vieheinheit und Zuschlagsberechnung agrarnet</vt:lpwstr>
  </property>
  <property fmtid="{D5CDD505-2E9C-101B-9397-08002B2CF9AE}" pid="35" name="FSC#LKOOEDOK@1000.3800:Betreff">
    <vt:lpwstr/>
  </property>
  <property fmtid="{D5CDD505-2E9C-101B-9397-08002B2CF9AE}" pid="36" name="FSC#LKOOEDOK@1000.3800:Gruppe">
    <vt:lpwstr>A-BIBE (Abt Bildung und Beratung)</vt:lpwstr>
  </property>
  <property fmtid="{D5CDD505-2E9C-101B-9397-08002B2CF9AE}" pid="37" name="FSC#LKOOEDOK@1000.3800:EigentuemerTelefon">
    <vt:lpwstr>+43 (50) 6902-1229</vt:lpwstr>
  </property>
  <property fmtid="{D5CDD505-2E9C-101B-9397-08002B2CF9AE}" pid="38" name="FSC#LKOOEDOK@1000.3800:Versionsnummer">
    <vt:lpwstr>1</vt:lpwstr>
  </property>
  <property fmtid="{D5CDD505-2E9C-101B-9397-08002B2CF9AE}" pid="39" name="FSC#LKOOEDOK@1000.3800:EigentuemerName">
    <vt:lpwstr>DI Franz Hunger</vt:lpwstr>
  </property>
  <property fmtid="{D5CDD505-2E9C-101B-9397-08002B2CF9AE}" pid="40" name="FSC#LKOOEDOK@1000.3800:EigentuemerMaNr">
    <vt:lpwstr>1499</vt:lpwstr>
  </property>
  <property fmtid="{D5CDD505-2E9C-101B-9397-08002B2CF9AE}" pid="41" name="FSC#LKOOEDOK@1000.3800:EigentuemerEMail">
    <vt:lpwstr>FranzGeorg.Hunger@lk-ooe.at</vt:lpwstr>
  </property>
  <property fmtid="{D5CDD505-2E9C-101B-9397-08002B2CF9AE}" pid="42" name="FSC#LKOOEDOK@1000.3800:EigentuemerPersonEMail">
    <vt:lpwstr>FranzGeorg.Hunger@lk-ooe.at</vt:lpwstr>
  </property>
  <property fmtid="{D5CDD505-2E9C-101B-9397-08002B2CF9AE}" pid="43" name="FSC#LKOOEDOK@1000.3800:DstTelefon">
    <vt:lpwstr>+43 (50) 6902-1226</vt:lpwstr>
  </property>
  <property fmtid="{D5CDD505-2E9C-101B-9397-08002B2CF9AE}" pid="44" name="FSC#LKOOEDOK@1000.3800:DstPostort">
    <vt:lpwstr>4021 Linz</vt:lpwstr>
  </property>
  <property fmtid="{D5CDD505-2E9C-101B-9397-08002B2CF9AE}" pid="45" name="FSC#LKOOEDOK@1000.3800:DstOrt">
    <vt:lpwstr>Linz</vt:lpwstr>
  </property>
  <property fmtid="{D5CDD505-2E9C-101B-9397-08002B2CF9AE}" pid="46" name="FSC#LKOOEDOK@1000.3800:DstOrtKurz">
    <vt:lpwstr>Linz</vt:lpwstr>
  </property>
  <property fmtid="{D5CDD505-2E9C-101B-9397-08002B2CF9AE}" pid="47" name="FSC#LKOOEDOK@1000.3800:DstName">
    <vt:lpwstr>Bildung und Beratung</vt:lpwstr>
  </property>
  <property fmtid="{D5CDD505-2E9C-101B-9397-08002B2CF9AE}" pid="48" name="FSC#LKOOEDOK@1000.3800:DstFax">
    <vt:lpwstr>+43 (50) 6902-91226</vt:lpwstr>
  </property>
  <property fmtid="{D5CDD505-2E9C-101B-9397-08002B2CF9AE}" pid="49" name="FSC#LKOOEDOK@1000.3800:DstEMail">
    <vt:lpwstr>abt-bibe@lk-ooe.at</vt:lpwstr>
  </property>
  <property fmtid="{D5CDD505-2E9C-101B-9397-08002B2CF9AE}" pid="50" name="FSC#LKOOEDOK@1000.3800:DstAnschrift">
    <vt:lpwstr>Auf der Gugl 3</vt:lpwstr>
  </property>
  <property fmtid="{D5CDD505-2E9C-101B-9397-08002B2CF9AE}" pid="51" name="FSC#LKOOEDOK@1000.3800:AenderungsID">
    <vt:lpwstr>lk-ooe\hunggeo</vt:lpwstr>
  </property>
  <property fmtid="{D5CDD505-2E9C-101B-9397-08002B2CF9AE}" pid="52" name="FSC#LKOOEDOK@1000.3800:KundeStrasse">
    <vt:lpwstr/>
  </property>
  <property fmtid="{D5CDD505-2E9C-101B-9397-08002B2CF9AE}" pid="53" name="FSC#LKOOEDOK@1000.3800:KundeName">
    <vt:lpwstr/>
  </property>
  <property fmtid="{D5CDD505-2E9C-101B-9397-08002B2CF9AE}" pid="54" name="FSC#LKOOEDOK@1000.3800:KundeOrt">
    <vt:lpwstr/>
  </property>
  <property fmtid="{D5CDD505-2E9C-101B-9397-08002B2CF9AE}" pid="55" name="FSC#LKOOEDOK@1000.3800:AenderungsDatum">
    <vt:lpwstr>05-05-2014</vt:lpwstr>
  </property>
  <property fmtid="{D5CDD505-2E9C-101B-9397-08002B2CF9AE}" pid="56" name="FSC#LKOOEDOK@1000.3800:Adresse">
    <vt:lpwstr>COO.1000.3800.7.3711124</vt:lpwstr>
  </property>
  <property fmtid="{D5CDD505-2E9C-101B-9397-08002B2CF9AE}" pid="57" name="FSC#LKOOEDOK@1000.3800:KundeGrussformel">
    <vt:lpwstr>Sehr geehrte Damen und Herren</vt:lpwstr>
  </property>
  <property fmtid="{D5CDD505-2E9C-101B-9397-08002B2CF9AE}" pid="58" name="FSC#LKOOEDOK@1000.3800:KundeAnschrift">
    <vt:lpwstr/>
  </property>
  <property fmtid="{D5CDD505-2E9C-101B-9397-08002B2CF9AE}" pid="59" name="FSC#LKOOEDOK@1000.3800:KundeTelefon">
    <vt:lpwstr/>
  </property>
  <property fmtid="{D5CDD505-2E9C-101B-9397-08002B2CF9AE}" pid="60" name="FSC#LKOOEDOK@1000.3800:KundeEmail">
    <vt:lpwstr/>
  </property>
  <property fmtid="{D5CDD505-2E9C-101B-9397-08002B2CF9AE}" pid="61" name="FSC#LKOOEDOK@1000.3800:Kategorie">
    <vt:lpwstr/>
  </property>
  <property fmtid="{D5CDD505-2E9C-101B-9397-08002B2CF9AE}" pid="62" name="FSC#LKOOEDOK@1000.3800:Titel">
    <vt:lpwstr/>
  </property>
  <property fmtid="{D5CDD505-2E9C-101B-9397-08002B2CF9AE}" pid="63" name="FSC#LKOOEDOK@1000.3800:Thema">
    <vt:lpwstr/>
  </property>
  <property fmtid="{D5CDD505-2E9C-101B-9397-08002B2CF9AE}" pid="64" name="FSC#LKOOEDOK@1000.3800:Bereich">
    <vt:lpwstr/>
  </property>
  <property fmtid="{D5CDD505-2E9C-101B-9397-08002B2CF9AE}" pid="65" name="FSC#LKOOEDOK@1000.3800:Stichworte">
    <vt:lpwstr/>
  </property>
  <property fmtid="{D5CDD505-2E9C-101B-9397-08002B2CF9AE}" pid="66" name="FSC#LKOOEDOK@1000.3800:Kommentar">
    <vt:lpwstr/>
  </property>
  <property fmtid="{D5CDD505-2E9C-101B-9397-08002B2CF9AE}" pid="67" name="FSC#LKOOEDOK@1000.3800:ProduktEbene4">
    <vt:lpwstr/>
  </property>
  <property fmtid="{D5CDD505-2E9C-101B-9397-08002B2CF9AE}" pid="68" name="FSC#LKOOEDOK@1000.3800:Geburtsdatum">
    <vt:lpwstr/>
  </property>
  <property fmtid="{D5CDD505-2E9C-101B-9397-08002B2CF9AE}" pid="69" name="FSC#LKOOEDOK@1000.3800:Sozialversicherungsnummer">
    <vt:lpwstr/>
  </property>
  <property fmtid="{D5CDD505-2E9C-101B-9397-08002B2CF9AE}" pid="70" name="FSC#LKOOEDOK@1000.3800:KundeBNR">
    <vt:lpwstr/>
  </property>
  <property fmtid="{D5CDD505-2E9C-101B-9397-08002B2CF9AE}" pid="71" name="FSC#COOELAK@1.1001:Subject">
    <vt:lpwstr/>
  </property>
  <property fmtid="{D5CDD505-2E9C-101B-9397-08002B2CF9AE}" pid="72" name="FSC#COOELAK@1.1001:FileReference">
    <vt:lpwstr/>
  </property>
  <property fmtid="{D5CDD505-2E9C-101B-9397-08002B2CF9AE}" pid="73" name="FSC#COOELAK@1.1001:FileRefYear">
    <vt:lpwstr/>
  </property>
  <property fmtid="{D5CDD505-2E9C-101B-9397-08002B2CF9AE}" pid="74" name="FSC#COOELAK@1.1001:FileRefOrdinal">
    <vt:lpwstr/>
  </property>
  <property fmtid="{D5CDD505-2E9C-101B-9397-08002B2CF9AE}" pid="75" name="FSC#COOELAK@1.1001:FileRefOU">
    <vt:lpwstr/>
  </property>
  <property fmtid="{D5CDD505-2E9C-101B-9397-08002B2CF9AE}" pid="76" name="FSC#COOELAK@1.1001:Organization">
    <vt:lpwstr/>
  </property>
  <property fmtid="{D5CDD505-2E9C-101B-9397-08002B2CF9AE}" pid="77" name="FSC#COOELAK@1.1001:Owner">
    <vt:lpwstr>Frau Pichler</vt:lpwstr>
  </property>
  <property fmtid="{D5CDD505-2E9C-101B-9397-08002B2CF9AE}" pid="78" name="FSC#COOELAK@1.1001:OwnerExtension">
    <vt:lpwstr>1285</vt:lpwstr>
  </property>
  <property fmtid="{D5CDD505-2E9C-101B-9397-08002B2CF9AE}" pid="79" name="FSC#COOELAK@1.1001:OwnerFaxExtension">
    <vt:lpwstr>91285</vt:lpwstr>
  </property>
  <property fmtid="{D5CDD505-2E9C-101B-9397-08002B2CF9AE}" pid="80" name="FSC#COOELAK@1.1001:DispatchedBy">
    <vt:lpwstr/>
  </property>
  <property fmtid="{D5CDD505-2E9C-101B-9397-08002B2CF9AE}" pid="81" name="FSC#COOELAK@1.1001:DispatchedAt">
    <vt:lpwstr/>
  </property>
  <property fmtid="{D5CDD505-2E9C-101B-9397-08002B2CF9AE}" pid="82" name="FSC#COOELAK@1.1001:ApprovedBy">
    <vt:lpwstr/>
  </property>
  <property fmtid="{D5CDD505-2E9C-101B-9397-08002B2CF9AE}" pid="83" name="FSC#COOELAK@1.1001:ApprovedAt">
    <vt:lpwstr/>
  </property>
  <property fmtid="{D5CDD505-2E9C-101B-9397-08002B2CF9AE}" pid="84" name="FSC#COOELAK@1.1001:Department">
    <vt:lpwstr>A-RE (Abt Recht)</vt:lpwstr>
  </property>
  <property fmtid="{D5CDD505-2E9C-101B-9397-08002B2CF9AE}" pid="85" name="FSC#COOELAK@1.1001:CreatedAt">
    <vt:lpwstr>27.01.2014</vt:lpwstr>
  </property>
  <property fmtid="{D5CDD505-2E9C-101B-9397-08002B2CF9AE}" pid="86" name="FSC#COOELAK@1.1001:OU">
    <vt:lpwstr>A-RE (Abt Recht)</vt:lpwstr>
  </property>
  <property fmtid="{D5CDD505-2E9C-101B-9397-08002B2CF9AE}" pid="87" name="FSC#COOELAK@1.1001:Priority">
    <vt:lpwstr/>
  </property>
  <property fmtid="{D5CDD505-2E9C-101B-9397-08002B2CF9AE}" pid="88" name="FSC#COOELAK@1.1001:ObjBarCode">
    <vt:lpwstr>*COO.1000.3800.7.1051003*</vt:lpwstr>
  </property>
  <property fmtid="{D5CDD505-2E9C-101B-9397-08002B2CF9AE}" pid="89" name="FSC#COOELAK@1.1001:RefBarCode">
    <vt:lpwstr>*Zuschlagsberechnung NEU Euro!*</vt:lpwstr>
  </property>
  <property fmtid="{D5CDD505-2E9C-101B-9397-08002B2CF9AE}" pid="90" name="FSC#COOELAK@1.1001:FileRefBarCode">
    <vt:lpwstr/>
  </property>
  <property fmtid="{D5CDD505-2E9C-101B-9397-08002B2CF9AE}" pid="91" name="FSC#COOELAK@1.1001:ExternalRef">
    <vt:lpwstr/>
  </property>
  <property fmtid="{D5CDD505-2E9C-101B-9397-08002B2CF9AE}" pid="92" name="FSC#COOELAK@1.1001:IncomingNumber">
    <vt:lpwstr/>
  </property>
  <property fmtid="{D5CDD505-2E9C-101B-9397-08002B2CF9AE}" pid="93" name="FSC#COOELAK@1.1001:IncomingSubject">
    <vt:lpwstr/>
  </property>
  <property fmtid="{D5CDD505-2E9C-101B-9397-08002B2CF9AE}" pid="94" name="FSC#COOELAK@1.1001:ProcessResponsible">
    <vt:lpwstr/>
  </property>
  <property fmtid="{D5CDD505-2E9C-101B-9397-08002B2CF9AE}" pid="95" name="FSC#COOELAK@1.1001:ProcessResponsiblePhone">
    <vt:lpwstr/>
  </property>
  <property fmtid="{D5CDD505-2E9C-101B-9397-08002B2CF9AE}" pid="96" name="FSC#COOELAK@1.1001:ProcessResponsibleMail">
    <vt:lpwstr/>
  </property>
  <property fmtid="{D5CDD505-2E9C-101B-9397-08002B2CF9AE}" pid="97" name="FSC#COOELAK@1.1001:ProcessResponsibleFax">
    <vt:lpwstr/>
  </property>
  <property fmtid="{D5CDD505-2E9C-101B-9397-08002B2CF9AE}" pid="98" name="FSC#COOELAK@1.1001:ApproverFirstName">
    <vt:lpwstr/>
  </property>
  <property fmtid="{D5CDD505-2E9C-101B-9397-08002B2CF9AE}" pid="99" name="FSC#COOELAK@1.1001:ApproverSurName">
    <vt:lpwstr/>
  </property>
  <property fmtid="{D5CDD505-2E9C-101B-9397-08002B2CF9AE}" pid="100" name="FSC#COOELAK@1.1001:ApproverTitle">
    <vt:lpwstr/>
  </property>
  <property fmtid="{D5CDD505-2E9C-101B-9397-08002B2CF9AE}" pid="101" name="FSC#COOELAK@1.1001:ExternalDate">
    <vt:lpwstr/>
  </property>
  <property fmtid="{D5CDD505-2E9C-101B-9397-08002B2CF9AE}" pid="102" name="FSC#COOELAK@1.1001:SettlementApprovedAt">
    <vt:lpwstr/>
  </property>
  <property fmtid="{D5CDD505-2E9C-101B-9397-08002B2CF9AE}" pid="103" name="FSC#COOELAK@1.1001:BaseNumber">
    <vt:lpwstr/>
  </property>
  <property fmtid="{D5CDD505-2E9C-101B-9397-08002B2CF9AE}" pid="104" name="FSC#COOELAK@1.1001:CurrentUserRolePos">
    <vt:lpwstr>Mitarbeiter</vt:lpwstr>
  </property>
  <property fmtid="{D5CDD505-2E9C-101B-9397-08002B2CF9AE}" pid="105" name="FSC#COOELAK@1.1001:CurrentUserEmail">
    <vt:lpwstr>Daniela.Pichler@lk-ooe.at</vt:lpwstr>
  </property>
  <property fmtid="{D5CDD505-2E9C-101B-9397-08002B2CF9AE}" pid="106" name="FSC#LKOOEDOK@1000.3800:EigentuemerID">
    <vt:lpwstr>lk-ooe\hunggeo</vt:lpwstr>
  </property>
  <property fmtid="{D5CDD505-2E9C-101B-9397-08002B2CF9AE}" pid="107" name="FSC#LKOOEDOK@1000.3800:KundeMobil">
    <vt:lpwstr/>
  </property>
  <property fmtid="{D5CDD505-2E9C-101B-9397-08002B2CF9AE}" pid="108" name="FSC#FSCFOLIO@1.1001:docpropproject">
    <vt:lpwstr/>
  </property>
  <property fmtid="{D5CDD505-2E9C-101B-9397-08002B2CF9AE}" pid="109" name="ContentTypeId">
    <vt:lpwstr>0x010100C7F191C3570B5342BC04E92EC2B896A8</vt:lpwstr>
  </property>
  <property fmtid="{D5CDD505-2E9C-101B-9397-08002B2CF9AE}" pid="110" name="Klassifizierung">
    <vt:lpwstr>3;#Info v. LK OÖ|dd3680bf-7d42-4244-9baa-c55089288234</vt:lpwstr>
  </property>
  <property fmtid="{D5CDD505-2E9C-101B-9397-08002B2CF9AE}" pid="111" name="Produkt">
    <vt:lpwstr>70;#Unternehmensführung [1.2.1.2] - Kriterien in der Tierproduktion|0df5c9de-2293-42ce-957a-d7878965ae16</vt:lpwstr>
  </property>
  <property fmtid="{D5CDD505-2E9C-101B-9397-08002B2CF9AE}" pid="112" name="KlassifizierungTaxHTField0">
    <vt:lpwstr>Info v. LK OÖ|dd3680bf-7d42-4244-9baa-c55089288234</vt:lpwstr>
  </property>
  <property fmtid="{D5CDD505-2E9C-101B-9397-08002B2CF9AE}" pid="113" name="TaxCatchAll">
    <vt:lpwstr>70;#;#3;#</vt:lpwstr>
  </property>
  <property fmtid="{D5CDD505-2E9C-101B-9397-08002B2CF9AE}" pid="114" name="IconOverlay">
    <vt:lpwstr/>
  </property>
  <property fmtid="{D5CDD505-2E9C-101B-9397-08002B2CF9AE}" pid="115" name="ProduktTaxHTField0">
    <vt:lpwstr/>
  </property>
  <property fmtid="{D5CDD505-2E9C-101B-9397-08002B2CF9AE}" pid="116" name="ProduktTaxHTField00">
    <vt:lpwstr/>
  </property>
  <property fmtid="{D5CDD505-2E9C-101B-9397-08002B2CF9AE}" pid="117" name="Dienststelle">
    <vt:lpwstr>Bildung und Beratung</vt:lpwstr>
  </property>
  <property fmtid="{D5CDD505-2E9C-101B-9397-08002B2CF9AE}" pid="118" name="Kunden">
    <vt:lpwstr>0</vt:lpwstr>
  </property>
</Properties>
</file>